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'auta'!$A$1:$AF$24</definedName>
    <definedName name="_xlnm.Print_Area" localSheetId="1">'budynki'!$A$1:$AA$57</definedName>
    <definedName name="_xlnm.Print_Area" localSheetId="2">'elektronika '!$A$1:$D$258</definedName>
    <definedName name="_xlnm.Print_Area" localSheetId="5">'środki trwałe'!$A$1:$E$20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<sst xmlns="http://schemas.openxmlformats.org/spreadsheetml/2006/main" count="1225" uniqueCount="648">
  <si>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</si>
  <si>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</si>
  <si>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</si>
  <si>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</si>
  <si>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</si>
  <si>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</si>
  <si>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</si>
  <si>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REGON</t>
  </si>
  <si>
    <t>Liczba pracowników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</si>
  <si>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</si>
  <si>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</si>
  <si>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</si>
  <si>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</si>
  <si>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</si>
  <si>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</si>
  <si>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</si>
  <si>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</si>
  <si>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</si>
  <si>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</si>
  <si>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</si>
  <si>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</si>
  <si>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</si>
  <si>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</si>
  <si>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</si>
  <si>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</si>
  <si>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</si>
  <si>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</si>
  <si>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</si>
  <si>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</si>
  <si>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</si>
  <si>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</si>
  <si>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</si>
  <si>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</si>
  <si>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</si>
  <si>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</si>
  <si>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</si>
  <si>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</si>
  <si>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</si>
  <si>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</si>
  <si>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</si>
  <si>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</si>
  <si>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</si>
  <si>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</si>
  <si>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</si>
  <si>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</si>
  <si>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</si>
  <si>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</si>
  <si>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</si>
  <si>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</si>
  <si>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</si>
  <si>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</si>
  <si>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</si>
  <si>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</si>
  <si>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</si>
  <si>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</si>
  <si>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</si>
  <si>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</si>
  <si>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</si>
  <si>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</si>
  <si>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</si>
  <si>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</si>
  <si>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</si>
  <si>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</si>
  <si>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</si>
  <si>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</si>
  <si>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</si>
  <si>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</si>
  <si>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</si>
  <si>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</si>
  <si>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</si>
  <si>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</si>
  <si>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</si>
  <si>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</si>
  <si>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</si>
  <si>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</si>
  <si>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</si>
  <si>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OC</t>
  </si>
  <si>
    <t>NW</t>
  </si>
  <si>
    <t>AC/KR</t>
  </si>
  <si>
    <t>ASS</t>
  </si>
  <si>
    <t>Adres</t>
  </si>
  <si>
    <t>Urząd Gminy</t>
  </si>
  <si>
    <t>ul. gen. Franciszka Żymirskiego 38, 05-205 Klembów</t>
  </si>
  <si>
    <t>000539118</t>
  </si>
  <si>
    <t>8411Z</t>
  </si>
  <si>
    <t>kierownie podstawowymi rodzajami działalności publicznej</t>
  </si>
  <si>
    <t>Gminny Ośrodek Pomocy Społecznej</t>
  </si>
  <si>
    <t>8899Z</t>
  </si>
  <si>
    <t>pozostała pomoc społeczna bez  zakwaterowania</t>
  </si>
  <si>
    <t>Gminny Ośrodek Kultury</t>
  </si>
  <si>
    <t>ul. Strażacka 8, 05-205 Klembów</t>
  </si>
  <si>
    <t>9004Z</t>
  </si>
  <si>
    <t>kulturalna</t>
  </si>
  <si>
    <t>Zakład Gospodarki Komunalnej</t>
  </si>
  <si>
    <t>141235917</t>
  </si>
  <si>
    <t>3700Z</t>
  </si>
  <si>
    <t>utrzymanie oczyszczalno i wodociągów oraz dróg i terenów zielonych</t>
  </si>
  <si>
    <t>Gminna Biblioteka</t>
  </si>
  <si>
    <t>ul. gen. Franciszka Żymirskiego 1 A, 05-205 Klembów</t>
  </si>
  <si>
    <t>141624286</t>
  </si>
  <si>
    <t>9101A</t>
  </si>
  <si>
    <t>działalność bibliotek publicznych</t>
  </si>
  <si>
    <t xml:space="preserve">Centrum Usług Wspólnych </t>
  </si>
  <si>
    <t>141235892</t>
  </si>
  <si>
    <t>6920 Z</t>
  </si>
  <si>
    <t xml:space="preserve">Działalność Rachunkowo - Księgowa , Doradztwo Podatkowe </t>
  </si>
  <si>
    <t>Szkoła Podstawowa im. Mariana Gotowca w Klembowie</t>
  </si>
  <si>
    <t>ul. gen. Franciszka Żymirskiego 68, 05-205 Klembów</t>
  </si>
  <si>
    <t>000557582</t>
  </si>
  <si>
    <t>8520Z</t>
  </si>
  <si>
    <t>szkoła podstawowa</t>
  </si>
  <si>
    <t>Zespół Szkół w Ostrówku</t>
  </si>
  <si>
    <t>ul. Warszawska 2, Ostrówek 05-205 Klembów</t>
  </si>
  <si>
    <t>015525716</t>
  </si>
  <si>
    <t>placówka oświatowa</t>
  </si>
  <si>
    <t>Szkoła Podstawowa im. Janusza Korczaka w Dobczynie</t>
  </si>
  <si>
    <t>ul. Mazowiecka 67, Dobczyn 05-205 Klembów</t>
  </si>
  <si>
    <t>001106290</t>
  </si>
  <si>
    <t>edukacja</t>
  </si>
  <si>
    <t>Szkoła Podstawowa w Starym Kraszewie</t>
  </si>
  <si>
    <t>Stary Kraszew, ul.Szkolna 5, 05-205 Klembów</t>
  </si>
  <si>
    <t>001106309</t>
  </si>
  <si>
    <t>Szkoła Podstawowa im. Jana Pawła II w Kruszu</t>
  </si>
  <si>
    <t>Krusze 36 A, 05-240 Tłuszcz</t>
  </si>
  <si>
    <t>001106315</t>
  </si>
  <si>
    <t>Szkoła Podstawowa w Woli Rasztowskiej</t>
  </si>
  <si>
    <t>ul. Szkolna 9, Wola Rasztowska 05-205 Klembów</t>
  </si>
  <si>
    <t>001106338</t>
  </si>
  <si>
    <t>MONITOR BENQ 17'</t>
  </si>
  <si>
    <t>KOMPUTER - JEDNOSTKA CENTRALNA</t>
  </si>
  <si>
    <t>KLIMATYZATOR SAMSUNG CLASSIC</t>
  </si>
  <si>
    <t>ZESTAW KOMPUTEROWY</t>
  </si>
  <si>
    <t xml:space="preserve">KLIMATYZATOR </t>
  </si>
  <si>
    <t>NISZCZARKA FELLOWERS 73Ci</t>
  </si>
  <si>
    <t>KOMPUTER STACJONRNY</t>
  </si>
  <si>
    <t>URZĄDZENIE WIELOFUNKCYJNE EPSON</t>
  </si>
  <si>
    <t>KOMPUTER NTT BUSINESS WA 800 W - UMOWA UŻYCZENIA</t>
  </si>
  <si>
    <t>URZĄDZENIE WIELOFUNKCYJNE SAMSUNG - UMOWA UŻYCZENIA</t>
  </si>
  <si>
    <t>UPS GT POWER BOX LCD 650VA - UMOWA UŻYCZENIA</t>
  </si>
  <si>
    <t>URZĄDZENIE TASKalfa 2551ci - UMOWA DZIERŻAWY</t>
  </si>
  <si>
    <t>mienie będące w posiadaniu (użytkowane)  na podstawie umów najmu, dzierżawy, użytkowania, leasingu lub umów pokrewnych</t>
  </si>
  <si>
    <t>2. Gminny Ośrodek Pomocy Społecznej</t>
  </si>
  <si>
    <t>Klembów, ul Gen. Franciszka Żymirskiego 38</t>
  </si>
  <si>
    <t>gaśnice, alarm, całodobowy dozór agencji ochrony</t>
  </si>
  <si>
    <t>Klembów, ul Gen. Franciszka Żymirskiego 1a</t>
  </si>
  <si>
    <t xml:space="preserve">roleta zewnętrzna </t>
  </si>
  <si>
    <t>2.Gminny Ośrodek Pomocy Społecznej</t>
  </si>
  <si>
    <t>brak</t>
  </si>
  <si>
    <t>n/d</t>
  </si>
  <si>
    <t>NIE</t>
  </si>
  <si>
    <t>Solary</t>
  </si>
  <si>
    <t>Namioty</t>
  </si>
  <si>
    <t>czy budynek jest przeznaczony do rozbiórki? (TAK/NIE)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</si>
  <si>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</si>
  <si>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</si>
  <si>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Gminny Ośrodek Kultury w Klembowie</t>
  </si>
  <si>
    <t>użyteczności publicznej</t>
  </si>
  <si>
    <t>tak</t>
  </si>
  <si>
    <t>nie</t>
  </si>
  <si>
    <t>gaśnica proszkowax4, hydrant, kraty na klatce schodowej, alarm</t>
  </si>
  <si>
    <t>ul. Strazacka 8, 05-205 Klembów</t>
  </si>
  <si>
    <t>ściany zewnętrzne nośne gr.38 cm z pustaków silikonowych + cegła silikatowa murowane na zaprawie cementowo-wapiennejz obustronnym tynkiem. Ściany wew. Nośne gr 24 cm z pustaka ceramicznego MAX murowane na zaprawie cementowo-wapiennej z obustronnym tynkiem.</t>
  </si>
  <si>
    <t>stropodach i strop jako stro gestożebrowy Dz-3</t>
  </si>
  <si>
    <t>stropodach, blacha</t>
  </si>
  <si>
    <t xml:space="preserve">50 m od rzeki </t>
  </si>
  <si>
    <t>dobry</t>
  </si>
  <si>
    <t>Świetlica Wiejska w Pasku</t>
  </si>
  <si>
    <t>uzyteczności publicznej</t>
  </si>
  <si>
    <t xml:space="preserve">tak </t>
  </si>
  <si>
    <t>gaśnica proszkowa x2 alarm</t>
  </si>
  <si>
    <t>ul.Wiśniowa 32, Pasek</t>
  </si>
  <si>
    <t>zewnętrzne murowane warstwowo z pustaka gazobetonugr. 24 cm na zaprawie cementowo- wapiennej M4 ściany działowe murowane z cegły silikatowej pełnej i pustaka z gazobetonu gr. 12 cm na zaprawie M4.</t>
  </si>
  <si>
    <t>w układzie krokowym z dwoma spadkami zewnętrznym</t>
  </si>
  <si>
    <t>wykonany blachą trapezową</t>
  </si>
  <si>
    <t>2 km</t>
  </si>
  <si>
    <t>rozbudowa budynku dotyczy: fundamenty, ściany, nadproża i podciągi, strop i dach, podłogi, izolacje, stolarka drzwiowa i okienna, instalacja zimnej i ciepłej wody, kanalizacja sanitarna, instalacja elektryczna i gazowa</t>
  </si>
  <si>
    <t>Świetlica Wiejska w Krzywicy</t>
  </si>
  <si>
    <t>gaśnica proszkowa x 2, alarm</t>
  </si>
  <si>
    <t>Krzywica 8a</t>
  </si>
  <si>
    <t>zewnętrzne z bloczów gazobetonowych gr. 24 cm typu siporeks oblicowanych, zewnętrznie bloczkami wapienno-piaskowymi gr.12 cm. W ewnętrzne z bloczków gazobetonowych gr. 24 cm orza działowymi z cegły wap-piskoowej gr 12 cm.</t>
  </si>
  <si>
    <t>nad stropem paraizolacja i termoizolacja nowa więźba dachowa</t>
  </si>
  <si>
    <t>dach jednospadowy, blacha stalowa</t>
  </si>
  <si>
    <t>1 km</t>
  </si>
  <si>
    <t>bardzo dobry</t>
  </si>
  <si>
    <t>komputer stacjonarny:komputer,monitor,mysz,słuchawki</t>
  </si>
  <si>
    <t>komputer stacjonarny:komputermonitor,mysz,słuchawki</t>
  </si>
  <si>
    <t>komputer stacjonarny:komputer,monitor,mysz słuchawki</t>
  </si>
  <si>
    <t>serwer NAS</t>
  </si>
  <si>
    <t>komputer stacjonarny:komputer,moniyor,mysz,słuchawki</t>
  </si>
  <si>
    <t>wyposażenie KINO PASEK</t>
  </si>
  <si>
    <t>klimatyzator</t>
  </si>
  <si>
    <t>rejestrator monitoringu</t>
  </si>
  <si>
    <t>BenQ</t>
  </si>
  <si>
    <t>Głośniki Tracer</t>
  </si>
  <si>
    <t>Urządzenie wielofunkcyjne OKI</t>
  </si>
  <si>
    <t>Urzadzenie wielofunkcyjne KonicaMinolta</t>
  </si>
  <si>
    <t>Drukarka 3d ZORTAX</t>
  </si>
  <si>
    <t>Laptop Asus Pro</t>
  </si>
  <si>
    <t>kamera na zewnątrzi wewnątrz budynku</t>
  </si>
  <si>
    <t>Gminny Osrodek Kultury w Klembowie</t>
  </si>
  <si>
    <t>gasnice proszkowe x4, alarm, kraty, hydrant</t>
  </si>
  <si>
    <t>gaśnica proszkowa x2, alarm</t>
  </si>
  <si>
    <t>3. Gminny Ośrodek Kultury</t>
  </si>
  <si>
    <t>oczyszcalnia ścieków Klembów</t>
  </si>
  <si>
    <t>użytkowy</t>
  </si>
  <si>
    <t>KB</t>
  </si>
  <si>
    <t>monitoring</t>
  </si>
  <si>
    <t>ul.Miła 8</t>
  </si>
  <si>
    <t>cegła</t>
  </si>
  <si>
    <t>lany beton</t>
  </si>
  <si>
    <t>drewniany , blacha</t>
  </si>
  <si>
    <t>dobra</t>
  </si>
  <si>
    <t>SUW - Klembów</t>
  </si>
  <si>
    <t>O</t>
  </si>
  <si>
    <t>alarm,fotokomurka, ochrona</t>
  </si>
  <si>
    <t>ul. Przemysłowa 1</t>
  </si>
  <si>
    <t>kratownica</t>
  </si>
  <si>
    <t>drewniana, papa</t>
  </si>
  <si>
    <t>b.d.</t>
  </si>
  <si>
    <t>SUW - Krusze</t>
  </si>
  <si>
    <t>drzwi metalowe, ogrodzony</t>
  </si>
  <si>
    <t>Krusze</t>
  </si>
  <si>
    <t>stropodach</t>
  </si>
  <si>
    <t>beton i papa</t>
  </si>
  <si>
    <t>d.</t>
  </si>
  <si>
    <t>Oczyszczalnia w Woli Rasztowskiej</t>
  </si>
  <si>
    <t>użyteczność publiczna</t>
  </si>
  <si>
    <t>alarm i kamery</t>
  </si>
  <si>
    <t>Wola Rasztowska</t>
  </si>
  <si>
    <t>betonowy</t>
  </si>
  <si>
    <t>drewniany i blacha</t>
  </si>
  <si>
    <t>xxxx</t>
  </si>
  <si>
    <t>Komputery 4-y zestawy</t>
  </si>
  <si>
    <t>2012-2016</t>
  </si>
  <si>
    <t>4. Zakład Gospodarki Komunalnej</t>
  </si>
  <si>
    <t>3. Zakład Gospodarki Komunalnej</t>
  </si>
  <si>
    <t>Kserokopiarka CANON GBP</t>
  </si>
  <si>
    <t>Komputer ASUS GBP</t>
  </si>
  <si>
    <t>System biblioteczny MATEUSZ</t>
  </si>
  <si>
    <t>Czytnik GBP</t>
  </si>
  <si>
    <t>Aparat fotograficzny NIKON</t>
  </si>
  <si>
    <t>GBP Klembów, ul. Gen. Fr. Żymirskiego 1a, 05-205 Klembów</t>
  </si>
  <si>
    <t>system alarmowy</t>
  </si>
  <si>
    <t>Filia w Woli Rasztowskiej, ul. Osiedlowa 3/2, 05-205 Klembów</t>
  </si>
  <si>
    <t xml:space="preserve">Gminna Biblioteka Publiczna </t>
  </si>
  <si>
    <t xml:space="preserve">5. Gminna Biblioteka Publiczna </t>
  </si>
  <si>
    <t>niszczarka Rexel</t>
  </si>
  <si>
    <t>monitor LED/LCD</t>
  </si>
  <si>
    <t>komputer ASUS</t>
  </si>
  <si>
    <t>komputer DELL VOSTRO</t>
  </si>
  <si>
    <t>monitor Philips 21,5</t>
  </si>
  <si>
    <t>zestaw komputerowy i5</t>
  </si>
  <si>
    <t>monitor LED LG</t>
  </si>
  <si>
    <t>niszczarka Fellowes 73CI</t>
  </si>
  <si>
    <t>agregat CARRIER</t>
  </si>
  <si>
    <t>klimatyzator ścienny CARRIER</t>
  </si>
  <si>
    <t xml:space="preserve">Laptop ACER TravelMate </t>
  </si>
  <si>
    <t xml:space="preserve">6. Centrum Usług Wspólnych </t>
  </si>
  <si>
    <t>budynek szkoły</t>
  </si>
  <si>
    <t>oświata</t>
  </si>
  <si>
    <t>ostatnia rozbudowa 2006</t>
  </si>
  <si>
    <t>przeciwpożarowe: hydranty, gaśnice, przeciwwłamaniowe: częściowo kraty w oknach, alarm z powiadomieniem firmy ochroniarskiej</t>
  </si>
  <si>
    <t>Klembów, ul. Gen. Fr. Żymirskiego 68</t>
  </si>
  <si>
    <t>żelbetonowe</t>
  </si>
  <si>
    <t>blacha i papa termogrzewalna</t>
  </si>
  <si>
    <t>200 m od rzeki</t>
  </si>
  <si>
    <t>TAK</t>
  </si>
  <si>
    <t>Tablica interaktywna</t>
  </si>
  <si>
    <t>Pianino</t>
  </si>
  <si>
    <t>Interaktywny monitor dotykowy</t>
  </si>
  <si>
    <t>Aparat fotograficzny</t>
  </si>
  <si>
    <t>7. Szkoła Podstawowa im. Mariana Gotowca w Klembowie</t>
  </si>
  <si>
    <t>Budynek szkoły</t>
  </si>
  <si>
    <t>Nie</t>
  </si>
  <si>
    <t>1938/2006/2000</t>
  </si>
  <si>
    <t>alarm, monitoring</t>
  </si>
  <si>
    <t>Ostrówek ul. Warszawska</t>
  </si>
  <si>
    <t>putak</t>
  </si>
  <si>
    <t>zelbeton</t>
  </si>
  <si>
    <t>dereno/ blacha</t>
  </si>
  <si>
    <t>dostateczny</t>
  </si>
  <si>
    <t>pomieszcenia kompleksu Orlik</t>
  </si>
  <si>
    <t>gopsodarczy</t>
  </si>
  <si>
    <t>jw.</t>
  </si>
  <si>
    <t>drewno</t>
  </si>
  <si>
    <t>rewno, blacha</t>
  </si>
  <si>
    <t>Projektor Epson</t>
  </si>
  <si>
    <t>Rejestrator monitoringu</t>
  </si>
  <si>
    <t>Tablica interaktywna Qomo</t>
  </si>
  <si>
    <t xml:space="preserve">Klimatyzator </t>
  </si>
  <si>
    <t>Zestaw interaktywny z projektorem</t>
  </si>
  <si>
    <t xml:space="preserve">Tablica multimedialna </t>
  </si>
  <si>
    <t>Laptop HP</t>
  </si>
  <si>
    <t>Aparat fotograficzny Sony</t>
  </si>
  <si>
    <t>Mikroskop z kamerą Biostage</t>
  </si>
  <si>
    <t>Kseropkopiarka</t>
  </si>
  <si>
    <t xml:space="preserve">Kserokopiarka </t>
  </si>
  <si>
    <t>kamery wewnętrzne</t>
  </si>
  <si>
    <t>8. Zespół Szkół w Ostrówku</t>
  </si>
  <si>
    <t>Dobczyn</t>
  </si>
  <si>
    <t>boisko szkolne</t>
  </si>
  <si>
    <t>plac zabaw</t>
  </si>
  <si>
    <t>boisko szkolne ze sztucznej trawy</t>
  </si>
  <si>
    <t xml:space="preserve">rzutniki </t>
  </si>
  <si>
    <t>2015-2016</t>
  </si>
  <si>
    <t xml:space="preserve">monitory interaktywne - 2 szt. </t>
  </si>
  <si>
    <t>laptopy - 5 szt</t>
  </si>
  <si>
    <t>2017-2019</t>
  </si>
  <si>
    <t>9. Szkoła Podstawowa im. Janusza Korczaka w Dobczynie</t>
  </si>
  <si>
    <t>Tak</t>
  </si>
  <si>
    <t>p.poż.(gaśnice proszkowe - 7 szt).; p.kradzieżowe - kraty w oknach,  alarm</t>
  </si>
  <si>
    <t>Stary Kraszew ul. Szkolna 5 05-205 Klembów</t>
  </si>
  <si>
    <t>prefabrykaty żelbetonowe</t>
  </si>
  <si>
    <t>płytowe, żelbetonowe</t>
  </si>
  <si>
    <t>stropodach wentylowany</t>
  </si>
  <si>
    <t>ok..300 m</t>
  </si>
  <si>
    <t>dostateczna</t>
  </si>
  <si>
    <t>Komputery - 2 szt.</t>
  </si>
  <si>
    <t>{rpjektory - 3 szt.</t>
  </si>
  <si>
    <t>Monitor - 1 szt.</t>
  </si>
  <si>
    <t>Komputery - 4 szt.</t>
  </si>
  <si>
    <t>Projektor - 1 szt.</t>
  </si>
  <si>
    <t>Drukarki - 3 szt.</t>
  </si>
  <si>
    <t>Drukarka - 1 szt.</t>
  </si>
  <si>
    <t>Aparat fotograficzny - 1 szt.</t>
  </si>
  <si>
    <t>Laptop -2 szt.</t>
  </si>
  <si>
    <t>Lodówka - 1 szt.</t>
  </si>
  <si>
    <t>Laptopy - 3 szt.</t>
  </si>
  <si>
    <t>Waga kolumnowa - 1 szt.</t>
  </si>
  <si>
    <t>10. Szkoła Podstawowa w Starym Kraszewie</t>
  </si>
  <si>
    <t>szkoła</t>
  </si>
  <si>
    <t>1987-1993</t>
  </si>
  <si>
    <t>Krusze 34, 05-240 Tłuszcz</t>
  </si>
  <si>
    <t>cegła pełna</t>
  </si>
  <si>
    <t>szlichta betonowa</t>
  </si>
  <si>
    <t>drewniana, pokryta blachą</t>
  </si>
  <si>
    <t>5 km (rzeka)</t>
  </si>
  <si>
    <t>okna- doby; drzwi - dostateczny</t>
  </si>
  <si>
    <t>budynek gospodarczy</t>
  </si>
  <si>
    <t>komórka</t>
  </si>
  <si>
    <t>nieznany</t>
  </si>
  <si>
    <t>cegła biała</t>
  </si>
  <si>
    <t>ternit</t>
  </si>
  <si>
    <t>nie dotyczy</t>
  </si>
  <si>
    <t>ok 60,00</t>
  </si>
  <si>
    <t>boisko szkolne wielofunkcyjne</t>
  </si>
  <si>
    <t>boisko</t>
  </si>
  <si>
    <t>290 100,00</t>
  </si>
  <si>
    <t>990 755,17</t>
  </si>
  <si>
    <t>tablica interaktywna</t>
  </si>
  <si>
    <t>komputer stacjonarny Dell 10 szt</t>
  </si>
  <si>
    <t xml:space="preserve">tablety 10 szt. </t>
  </si>
  <si>
    <t xml:space="preserve">aparat fotograficzny </t>
  </si>
  <si>
    <t>laptop Acer 2 szt</t>
  </si>
  <si>
    <t>tablet Kruger&amp;Matz 4 szt</t>
  </si>
  <si>
    <t>11. Szkoła Podstawowa im. Jana Pawła II w Kruszu</t>
  </si>
  <si>
    <t>11.Szkoła Podstawowa im. Jana Pawła II w Kruszu</t>
  </si>
  <si>
    <t>Szkoła Podstawowa im. Jana III Sobieskiego w Woli Rasztowskiej</t>
  </si>
  <si>
    <t xml:space="preserve">Budynek </t>
  </si>
  <si>
    <t>odbudowa 1953</t>
  </si>
  <si>
    <t>gaśnice proszkowe-4szt., hydranty wewn. 2szt, czujnik i urządz.alarm. p.poż. lokalny  -parter 1 szt., monitoring wizyjny zewnętrzny oraz monitorowanie sygnałów alarmowych przez firmę zewnętrzną (czujki w newralgicznych pomieszczeniach.</t>
  </si>
  <si>
    <t>Wola Rasztowska ul. Szkolna 9, 05-205 gm. Klembów</t>
  </si>
  <si>
    <t xml:space="preserve">żelbetowe na belkach stalowych typu "Kleina", w cześci piwnic za kotłownią sklepienia łukowe ceglane oparte na ścianach z cegły pełnej, </t>
  </si>
  <si>
    <t>dach dwuspadwy, konstrukcja drewniana krokwiowo-płatwiowa z podparciem słupami przez belki podwalinowe na stropie oraz na murłatach na scianach zewnętrznych kryty dachówką ceramiczną</t>
  </si>
  <si>
    <t>50m.</t>
  </si>
  <si>
    <t>w latach od 1999r.-2013 remont dachu, wymiana okien, instalacji elektrycznej c.o., osuszanie/odwadnianie fundamentów,  wykonanie  elewacji, odrestaurowanie tarasów, schodów.</t>
  </si>
  <si>
    <t>877m2</t>
  </si>
  <si>
    <t>Projektor BENQ</t>
  </si>
  <si>
    <t>Projektor Acer P1283</t>
  </si>
  <si>
    <t>Projektor Acer X123PH HDMI s-video-D-SUB</t>
  </si>
  <si>
    <t>Komputer Dell</t>
  </si>
  <si>
    <t>Tablety</t>
  </si>
  <si>
    <t>Zestaw do mechatroniki</t>
  </si>
  <si>
    <t>Czy od 1997 r. wystąpiło w jednostce ryzyko powodzi?</t>
  </si>
  <si>
    <t xml:space="preserve">Czy w konstrukcji budynków występuje płyta warstwowa? </t>
  </si>
  <si>
    <t>Tabela nr 1 - Informacje ogólne do oceny ryzyka w Gminie Klembów</t>
  </si>
  <si>
    <t>12.  Szkoła Podstawowa im. Jana III Sobieskiego w Woli Rasztowskiej</t>
  </si>
  <si>
    <t>12. Szkoła Podstawowa im. Jana III Sobieskiego w Woli Rasztowskiej</t>
  </si>
  <si>
    <t>Tabela nr 2 - Wykaz budynków i budowli w Gminie Klembów</t>
  </si>
  <si>
    <t>Tabela nr 3 - Wykaz sprzętu elektronicznego w Gminie Klembów</t>
  </si>
  <si>
    <t>Tabela nr 4 - Wykaz pojazdów w Gminie Klembów</t>
  </si>
  <si>
    <t>Tabela nr 5 - Szkodowość w Gminie Klembów</t>
  </si>
  <si>
    <t>WYKAZ LOKALIZACJI, W KTÓRYCH PROWADZONA JEST DZIAŁALNOŚĆ ORAZ LOKALIZACJI, GDZIE ZNAJDUJE SIĘ MIENIE NALEŻĄCE DO JEDNOSTEK GMINY KLEMBÓW (nie wykazane w załączniku nr 1 - poniższy wykaz nie musi być pełnym wykazem lokalizacji)</t>
  </si>
  <si>
    <t>1. Urząd Gminy</t>
  </si>
  <si>
    <t>Zakład Gospodarki Komunalnej, Żymirskiego 38, 05-205 Klembów REGON: 141235917</t>
  </si>
  <si>
    <t>RENAULT</t>
  </si>
  <si>
    <t>Kangoo 1.5 DCI PRIVILEGE</t>
  </si>
  <si>
    <t>VF1KCTGEF37144620</t>
  </si>
  <si>
    <t>WWL7EW3</t>
  </si>
  <si>
    <t>samochód osobowy</t>
  </si>
  <si>
    <t>16.03.2007</t>
  </si>
  <si>
    <t>Neptun</t>
  </si>
  <si>
    <t>Sorelpol s a4</t>
  </si>
  <si>
    <t>SXE7UEJSF5S000096</t>
  </si>
  <si>
    <t>WWL11A9</t>
  </si>
  <si>
    <t xml:space="preserve"> Ford</t>
  </si>
  <si>
    <t xml:space="preserve"> Transit</t>
  </si>
  <si>
    <t>WF0XXXTTFXBE12324</t>
  </si>
  <si>
    <t>WWL97245</t>
  </si>
  <si>
    <t>ciężarowy</t>
  </si>
  <si>
    <t>16.08.2011</t>
  </si>
  <si>
    <t xml:space="preserve"> Transit z zabudową TYTAN 150/100</t>
  </si>
  <si>
    <t>WF0XXXTTFXBK54829</t>
  </si>
  <si>
    <t>WWL94352</t>
  </si>
  <si>
    <t>samochód specjalny do czyszczenia kanalizacji</t>
  </si>
  <si>
    <t>05.04.2011</t>
  </si>
  <si>
    <t>-</t>
  </si>
  <si>
    <t>Ubezpieczony</t>
  </si>
  <si>
    <t>monitor interaktywny x2 szt</t>
  </si>
  <si>
    <t>termomodernizacja 2178733,09 zł</t>
  </si>
  <si>
    <t>16.03.2020</t>
  </si>
  <si>
    <t>15.03.2021</t>
  </si>
  <si>
    <t>14.03.2020</t>
  </si>
  <si>
    <t>13.03.2021</t>
  </si>
  <si>
    <t>02.12.2020</t>
  </si>
  <si>
    <t>01.12.2021</t>
  </si>
  <si>
    <t>29.10.2020</t>
  </si>
  <si>
    <t>28.10.2021</t>
  </si>
  <si>
    <t>gaśnica proszkowa 2 szt., hydrant zewnętrzny, krat b rak, alarm i dozór monitorowany JUWENTUS</t>
  </si>
  <si>
    <t>Klembów</t>
  </si>
  <si>
    <t xml:space="preserve">boisko wielofunkcyjne wraz z ogrodzeniem </t>
  </si>
  <si>
    <t>Plac zabaw  i zagospodarowanie placu Ostrówek</t>
  </si>
  <si>
    <t>Ostrówek</t>
  </si>
  <si>
    <t>Plac zabaw osiedle</t>
  </si>
  <si>
    <t>Wola rasztowska</t>
  </si>
  <si>
    <t>Kontener</t>
  </si>
  <si>
    <t xml:space="preserve">świetlica  wiejska w Roszczepie </t>
  </si>
  <si>
    <t>gaśnica i monitorig</t>
  </si>
  <si>
    <t>Roszczep</t>
  </si>
  <si>
    <t xml:space="preserve">Punkt Selektywnej Zbiórki Odpadów </t>
  </si>
  <si>
    <t>uzytkowy</t>
  </si>
  <si>
    <t>Zestaw komputerowy 1 kpl/komputer, monitor, drukarka, skaner, UPS</t>
  </si>
  <si>
    <t>Zestaw komputerowy 3 szt/cena jedn. 6178.69/LENOWO</t>
  </si>
  <si>
    <t>Zestaw komputerowy 9 szt/cena jedn. Ok. 5000,00/HP</t>
  </si>
  <si>
    <t>Zestaw komputerowy 1 szt/cena jedn. Ok.5000,00/HP z programem do opłaty śmieciowejQNet System</t>
  </si>
  <si>
    <t>Zestaw komputerowy 1 kpl.</t>
  </si>
  <si>
    <t>Drukarka DELL B1260 DN</t>
  </si>
  <si>
    <t>Urzadzenia wielofunkcyjne TASKalfa 2 szt ( urzadzenia w dzierzawie)</t>
  </si>
  <si>
    <t>Komputer</t>
  </si>
  <si>
    <t>Komputer /czc51728ky/</t>
  </si>
  <si>
    <t>Komputer /czc51728ct/</t>
  </si>
  <si>
    <t>Komputer /czc51728f3/</t>
  </si>
  <si>
    <t>Komputer /SS4R07565/</t>
  </si>
  <si>
    <t>Komputer /SS4R05238/</t>
  </si>
  <si>
    <t>Komputer HP /CZC51728K5/</t>
  </si>
  <si>
    <t>Komputer HP /CZC51728L2/</t>
  </si>
  <si>
    <t>Komputer HP /CZC51728KZ/</t>
  </si>
  <si>
    <t>Komputer HP /CZC51728LB/</t>
  </si>
  <si>
    <t>Komputer HP /CZC51728JK/</t>
  </si>
  <si>
    <t>Komputer HP /CZC51728HJ/</t>
  </si>
  <si>
    <t>Serwer (RACK) z oprogramowaniem</t>
  </si>
  <si>
    <t>Skaner dokumentów A4 - AVISION</t>
  </si>
  <si>
    <t>Komputer stacjonarny-serwer</t>
  </si>
  <si>
    <t>Zestawy komputerowe 2 szt /cena jedn. 3228,49/</t>
  </si>
  <si>
    <t xml:space="preserve">Zestaw komputerowy </t>
  </si>
  <si>
    <t>Urzadzenie wielofunkcyjne TASKalfa (urzadzenie w dzierżawie)</t>
  </si>
  <si>
    <t>Ekran projekcyjny 300x225</t>
  </si>
  <si>
    <t xml:space="preserve">Zestawy komputerowe 3 szt. </t>
  </si>
  <si>
    <t>Projektor do obsługi Sesji Rady Gminy</t>
  </si>
  <si>
    <t>Kamera GSM 1 szt</t>
  </si>
  <si>
    <t>Aparat fotograficzny NIKON 1 szt</t>
  </si>
  <si>
    <t>Notebook/Laptop 17,3 Acer Aspire</t>
  </si>
  <si>
    <t>Kamera IP DAHUA</t>
  </si>
  <si>
    <t>NOTEBOOK LENOVO YOGA  4 szt.</t>
  </si>
  <si>
    <t>System konferencyjny JST jednostka centralna 1 szt.</t>
  </si>
  <si>
    <t>System konferencyjny JST jednostka przewodniczącego 1 szt.</t>
  </si>
  <si>
    <t>System konferencyjny JST jednostka radnego/kierownictwa 12 szt.</t>
  </si>
  <si>
    <t>FSC</t>
  </si>
  <si>
    <t>STAR 244</t>
  </si>
  <si>
    <t>OSG1622</t>
  </si>
  <si>
    <t>pożarniczy</t>
  </si>
  <si>
    <t>autopompa</t>
  </si>
  <si>
    <t>31.12.1976</t>
  </si>
  <si>
    <t>12.01.2020</t>
  </si>
  <si>
    <t>01.01.2020</t>
  </si>
  <si>
    <t>FS LUBLIN</t>
  </si>
  <si>
    <t>SUL352417X0013901</t>
  </si>
  <si>
    <t>WSX152B</t>
  </si>
  <si>
    <t>samochód ciężarowy</t>
  </si>
  <si>
    <t>motopompa pożarnicza</t>
  </si>
  <si>
    <t>31.12.1999</t>
  </si>
  <si>
    <t>11.01.2020</t>
  </si>
  <si>
    <t>MERCEDES-BENZ</t>
  </si>
  <si>
    <t>WDB9763641L173422</t>
  </si>
  <si>
    <t>WWL9CV9</t>
  </si>
  <si>
    <t>samochód specjalny- pożarniczy</t>
  </si>
  <si>
    <t>pompa pływająca, pompa</t>
  </si>
  <si>
    <t>22.01.2007</t>
  </si>
  <si>
    <t>24.09.2020</t>
  </si>
  <si>
    <t>STAR</t>
  </si>
  <si>
    <t>266/GCBA-2.5/16</t>
  </si>
  <si>
    <t>WWL4UV</t>
  </si>
  <si>
    <t>01.12.1979</t>
  </si>
  <si>
    <t>15.11.2019</t>
  </si>
  <si>
    <t>FORD</t>
  </si>
  <si>
    <t>TRANSIT</t>
  </si>
  <si>
    <t>WF0LXXGBFL2P89296</t>
  </si>
  <si>
    <t>WWL31LM</t>
  </si>
  <si>
    <t>pompa szlamowa,agregat</t>
  </si>
  <si>
    <t>08.10.2002</t>
  </si>
  <si>
    <t>SKODA</t>
  </si>
  <si>
    <t>706L25</t>
  </si>
  <si>
    <t>WWL40</t>
  </si>
  <si>
    <t>samochód specjalny pożarniczy zabytkowy</t>
  </si>
  <si>
    <t>autopompa,węże</t>
  </si>
  <si>
    <t>31.12.1973</t>
  </si>
  <si>
    <t>bezterminowo</t>
  </si>
  <si>
    <t>III</t>
  </si>
  <si>
    <t>SUL35242710071957</t>
  </si>
  <si>
    <t>WWL56EW</t>
  </si>
  <si>
    <t>szybkie natarcie</t>
  </si>
  <si>
    <t>31.12.2001</t>
  </si>
  <si>
    <t>01.10.2020</t>
  </si>
  <si>
    <t>SCANIA</t>
  </si>
  <si>
    <t>P400</t>
  </si>
  <si>
    <t>YS2P4X40002057055</t>
  </si>
  <si>
    <t>WWL04874</t>
  </si>
  <si>
    <t xml:space="preserve">samochód specjalny pożarniczy </t>
  </si>
  <si>
    <t>piła do betonu i stali,pompa</t>
  </si>
  <si>
    <t>18.11.2010</t>
  </si>
  <si>
    <t>17.11.2020</t>
  </si>
  <si>
    <t>JELCZ</t>
  </si>
  <si>
    <t>WWL68XG</t>
  </si>
  <si>
    <t>11.10.1984</t>
  </si>
  <si>
    <t>14.02.2020</t>
  </si>
  <si>
    <t>CITROEN</t>
  </si>
  <si>
    <t>JUMPER35H DI EURO 4</t>
  </si>
  <si>
    <t>VF7YCDMFB11681397</t>
  </si>
  <si>
    <t>WWL55172</t>
  </si>
  <si>
    <t>pożarniczy-specjalny</t>
  </si>
  <si>
    <t>01.10.2009</t>
  </si>
  <si>
    <t>19.02.2020</t>
  </si>
  <si>
    <t>IVECO E.CARGO</t>
  </si>
  <si>
    <t>ML.150E21 Euro Cargo 03</t>
  </si>
  <si>
    <t>ZCFB61LM4G2646192</t>
  </si>
  <si>
    <t>WWL8998C</t>
  </si>
  <si>
    <t>07.12.2019</t>
  </si>
  <si>
    <t>VOLKSWAGEN</t>
  </si>
  <si>
    <t>Transportwer T5 TDI</t>
  </si>
  <si>
    <t>WV2ZZZHZ060444</t>
  </si>
  <si>
    <t>WWLFW40</t>
  </si>
  <si>
    <t>osobowy</t>
  </si>
  <si>
    <t>13.11.2018</t>
  </si>
  <si>
    <t>20.11.2019</t>
  </si>
  <si>
    <t>Ford</t>
  </si>
  <si>
    <t>Transit</t>
  </si>
  <si>
    <t>15.02.2013</t>
  </si>
  <si>
    <t>20.02.2020</t>
  </si>
  <si>
    <t>gazobeton 24 cm, cegła silikonowa 12 cm</t>
  </si>
  <si>
    <t>żelbeton</t>
  </si>
  <si>
    <t>biała cegła pokryta elewacją</t>
  </si>
  <si>
    <t>OSP w Kruszu Krusze 37 05-240 Tłuszcz REGON: 017234779</t>
  </si>
  <si>
    <t>OSP w Dobczynie Dobczyn, ul. Willowa 2, 05-205 Klembów REGON 015222134</t>
  </si>
  <si>
    <t>OSP w Roszczepie Roszczep 75A 05-205 Klembów REGON: 017332097</t>
  </si>
  <si>
    <t>OSP w Klembowie ul. Strażacka 8, 05-205 Klembów REGON 015252679</t>
  </si>
  <si>
    <t>Gmina Klembów</t>
  </si>
  <si>
    <t>inmobilajzer,zamek centralny</t>
  </si>
  <si>
    <t>WWL4501J</t>
  </si>
  <si>
    <t>WF0NXXTTFNDJ36302</t>
  </si>
  <si>
    <t>07.03.2020</t>
  </si>
  <si>
    <t>06.03.2021</t>
  </si>
  <si>
    <t>rodzaj wartości: księgowa brutto - KB, odtworzeniowa - O</t>
  </si>
  <si>
    <t>suma ubezpieczenia</t>
  </si>
  <si>
    <t xml:space="preserve">zabezpieczenia
(znane zabiezpieczenia p-poż i przeciw kradzieżowe)  </t>
  </si>
  <si>
    <t>603,75m²</t>
  </si>
  <si>
    <t>częśc iowo</t>
  </si>
  <si>
    <t>Ryzyka podlegające ubezpieczeniu w danym pojeździe</t>
  </si>
  <si>
    <t>Suma ubezpieczenia (wartość pojazdu z VAT)</t>
  </si>
  <si>
    <t>02.01.2020</t>
  </si>
  <si>
    <t>01.01.2021</t>
  </si>
  <si>
    <t>31.12.2021</t>
  </si>
  <si>
    <t>22.01.2020</t>
  </si>
  <si>
    <t>21.01.2021</t>
  </si>
  <si>
    <t>30.01.2020</t>
  </si>
  <si>
    <t>29.01.2021</t>
  </si>
  <si>
    <t>19.10.2020</t>
  </si>
  <si>
    <t>18.10.2021</t>
  </si>
  <si>
    <t>12.11.2020</t>
  </si>
  <si>
    <t>11.11.2021</t>
  </si>
  <si>
    <t>18.11.2020</t>
  </si>
  <si>
    <t>17.11.2021</t>
  </si>
  <si>
    <t>02.11.2020</t>
  </si>
  <si>
    <t>01.11.2021</t>
  </si>
  <si>
    <t>15.10.2020</t>
  </si>
  <si>
    <t>14.10.2021</t>
  </si>
  <si>
    <t>09.12.2020</t>
  </si>
  <si>
    <t>08.12.2021</t>
  </si>
  <si>
    <t>16.11.2021</t>
  </si>
  <si>
    <t>Tabela nr 7</t>
  </si>
  <si>
    <t>Data Szkody</t>
  </si>
  <si>
    <t>Ryzyko</t>
  </si>
  <si>
    <t>Opis szkody</t>
  </si>
  <si>
    <t>Suma wypłat</t>
  </si>
  <si>
    <t>ROK 2016</t>
  </si>
  <si>
    <t>Szyby</t>
  </si>
  <si>
    <t>Zbicie szyby okiennej kontenera socjalnego na boisku wskutek uderzenia prawdopodobnie twardym przedmiotem.</t>
  </si>
  <si>
    <t>Mienie od ognia i innych zdarzeń</t>
  </si>
  <si>
    <t>Uszkodzenie słupa oświetleniowego wskutek uderzenia przez nieznany pojazd</t>
  </si>
  <si>
    <t>OC ogólne</t>
  </si>
  <si>
    <t>Uszkodzenie pojazdu</t>
  </si>
  <si>
    <t>ROK 2017</t>
  </si>
  <si>
    <t>Złamanie latarni oświetleniowej przez złamaną gałąź drzewa podczas silnego wiatru.</t>
  </si>
  <si>
    <t>Wyciek wody i zalanie sali przedszkola w wyniku awarii- peknięcia  grzejnika.</t>
  </si>
  <si>
    <t>Uszkodzenie drzwi wejściowych do przedszkola w wyniku wyrwania przez wichure podczas próby otwarcia.</t>
  </si>
  <si>
    <t>ROK 2018</t>
  </si>
  <si>
    <t>Uszkodzenie centrali telefonicznej wskutek przepięcia sieci.</t>
  </si>
  <si>
    <t>Zalanie budynku szkoły wskutek nawałnicy burzowej.</t>
  </si>
  <si>
    <t>OC dróg</t>
  </si>
  <si>
    <t>brak danych</t>
  </si>
  <si>
    <t>Zalanie łazienki ściekami wskutek zablokowania pompy w przepompowni ścieków.</t>
  </si>
  <si>
    <t>Uszkodzenie 3 kamer zewnętrznych oraz systemu monitoringu (ogólna liczba kamer 12) wskutek przepięcia elektrycznego</t>
  </si>
  <si>
    <t>Uszkodzemie barier mostu prawdopodobnie wskutek uderzenia pojazdem w barierkę.</t>
  </si>
  <si>
    <t>ROK 2019</t>
  </si>
  <si>
    <t>Elektronika</t>
  </si>
  <si>
    <t>Uszkodzenie tableta wskutek przypadkowego upadku sprzętu na twardą powierzchnię</t>
  </si>
  <si>
    <t>Kradzież</t>
  </si>
  <si>
    <t>Kradzież siatki zabezpieczającej oraz siatki bramkowej z boiska sportowego.</t>
  </si>
  <si>
    <t>REZERWA</t>
  </si>
  <si>
    <t>Zalanie sufitu i ścian w sali zajęć, kotłowni oraz na korytarzu wskutek pęknięcia uszczelki wężyka przy umywalce w toalecie męskiej</t>
  </si>
  <si>
    <t xml:space="preserve">Informacje o szkodach </t>
  </si>
  <si>
    <t>Szkodowość na podstawie raportów Ubezpieczycieli na dzień 09.10.2019</t>
  </si>
  <si>
    <t>brak szkód</t>
  </si>
  <si>
    <t>UBEZPIECZENIA KOMUNIKACYJNE</t>
  </si>
  <si>
    <t>Monitor Interaktywny AVtek 75 Pro4K x 1 szt.</t>
  </si>
  <si>
    <t>Projektor ultrakrótkoogniskowy Epson EB-680 x 1 szt.</t>
  </si>
  <si>
    <t>Głośnik AVTek Soundbar x 9 szt.</t>
  </si>
  <si>
    <t>* w tym namioty namioty 1414,50 zł oraz mienie jak niżej</t>
  </si>
  <si>
    <t>OGÓŁEM</t>
  </si>
  <si>
    <t>Tablet HUAWEI MediaPad T5 18 szt /cena jedn.799,00</t>
  </si>
  <si>
    <t>war tość</t>
  </si>
  <si>
    <t>Gminny Ośrodek Pomocy Społecznej**</t>
  </si>
  <si>
    <t>Urząd Gminy*</t>
  </si>
  <si>
    <t>przyczepa lekka</t>
  </si>
  <si>
    <t>przebudowa i rozbudowa: pracownia, świetlica, zaplecze gospodarcze, korytarz, toalety, dobudowa przedsionka</t>
  </si>
  <si>
    <t>gaśnica</t>
  </si>
  <si>
    <t>osatni termomodernizacja w 2017r na kwotę 638 000,00</t>
  </si>
  <si>
    <t>WO</t>
  </si>
  <si>
    <t>WKB</t>
  </si>
  <si>
    <t>papa termozgrzewalna</t>
  </si>
  <si>
    <t>monitoring, gasnica</t>
  </si>
  <si>
    <t>mobilazjer/ zamek centralny</t>
  </si>
  <si>
    <t>** w tym  namiot - zadaszenie sceny wartość 12 000,00 zł</t>
  </si>
  <si>
    <t xml:space="preserve">NIE </t>
  </si>
  <si>
    <t>dochody 
54 509 975,16
wydatki 
62 418 715,24</t>
  </si>
  <si>
    <t>kamery zewnętrzne na  budynku Urzędu (5 szt.(</t>
  </si>
  <si>
    <t>blacha powlekana</t>
  </si>
  <si>
    <t>pustak</t>
  </si>
  <si>
    <t>Budynek Urzędu Gminy z serwerownią 
+ solary WO 30 tys wliczone w wartość budynku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</si>
</sst>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0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14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vertical="center" wrapText="1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Border="1" applyAlignment="1">
      <alignment horizontal="right" wrapText="1"/>
    </xf>
    <xf numFmtId="170" fontId="0" fillId="0" borderId="10" xfId="0" applyNumberFormat="1" applyFont="1" applyBorder="1" applyAlignment="1">
      <alignment horizontal="right" vertical="top" wrapText="1"/>
    </xf>
    <xf numFmtId="170" fontId="1" fillId="0" borderId="10" xfId="0" applyNumberFormat="1" applyFont="1" applyBorder="1" applyAlignment="1">
      <alignment horizontal="right" vertical="top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wrapText="1"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 horizontal="right"/>
    </xf>
    <xf numFmtId="170" fontId="0" fillId="0" borderId="10" xfId="0" applyNumberForma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3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170" fontId="1" fillId="0" borderId="0" xfId="0" applyNumberFormat="1" applyFont="1" applyAlignment="1">
      <alignment horizontal="center" wrapText="1"/>
    </xf>
    <xf numFmtId="170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170" fontId="0" fillId="33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vertical="center"/>
    </xf>
    <xf numFmtId="170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54" applyFont="1" applyBorder="1" applyAlignment="1" quotePrefix="1">
      <alignment horizontal="center" vertical="center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10" xfId="0" applyFont="1" applyBorder="1" applyAlignment="1" quotePrefix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 quotePrefix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0" fontId="1" fillId="0" borderId="0" xfId="0" applyNumberFormat="1" applyFont="1" applyBorder="1" applyAlignment="1">
      <alignment horizontal="right" wrapText="1"/>
    </xf>
    <xf numFmtId="0" fontId="18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170" fontId="1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43" fontId="0" fillId="0" borderId="10" xfId="0" applyNumberFormat="1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/>
    </xf>
    <xf numFmtId="44" fontId="0" fillId="0" borderId="10" xfId="68" applyFont="1" applyBorder="1" applyAlignment="1">
      <alignment horizontal="right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0" xfId="0" applyFont="1" applyBorder="1" applyAlignment="1">
      <alignment vertical="center"/>
    </xf>
    <xf numFmtId="170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4" fontId="1" fillId="34" borderId="10" xfId="64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4" fontId="0" fillId="0" borderId="10" xfId="68" applyFont="1" applyBorder="1" applyAlignment="1">
      <alignment horizontal="right" vertical="center" wrapText="1"/>
    </xf>
    <xf numFmtId="170" fontId="63" fillId="0" borderId="0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54" applyFont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44" fontId="0" fillId="0" borderId="10" xfId="68" applyFont="1" applyBorder="1" applyAlignment="1">
      <alignment vertical="center" wrapText="1"/>
    </xf>
    <xf numFmtId="170" fontId="0" fillId="0" borderId="0" xfId="0" applyNumberFormat="1" applyFont="1" applyAlignment="1">
      <alignment horizontal="center" vertical="center"/>
    </xf>
    <xf numFmtId="170" fontId="14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10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1" fillId="0" borderId="13" xfId="0" applyNumberFormat="1" applyFont="1" applyFill="1" applyBorder="1" applyAlignment="1">
      <alignment/>
    </xf>
    <xf numFmtId="170" fontId="10" fillId="35" borderId="13" xfId="0" applyNumberFormat="1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170" fontId="1" fillId="35" borderId="18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1" fillId="34" borderId="10" xfId="54" applyFont="1" applyFill="1" applyBorder="1" applyAlignment="1">
      <alignment horizontal="center" vertical="center" wrapText="1"/>
      <protection/>
    </xf>
    <xf numFmtId="170" fontId="0" fillId="0" borderId="10" xfId="69" applyNumberFormat="1" applyFont="1" applyFill="1" applyBorder="1" applyAlignment="1">
      <alignment horizontal="center"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0" fillId="35" borderId="10" xfId="54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vertical="center"/>
    </xf>
    <xf numFmtId="170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172" fontId="0" fillId="0" borderId="10" xfId="54" applyNumberFormat="1" applyFont="1" applyBorder="1" applyAlignment="1">
      <alignment horizontal="center" vertical="center" wrapText="1"/>
      <protection/>
    </xf>
    <xf numFmtId="0" fontId="1" fillId="34" borderId="10" xfId="54" applyFont="1" applyFill="1" applyBorder="1" applyAlignment="1">
      <alignment horizontal="center" vertical="center"/>
      <protection/>
    </xf>
    <xf numFmtId="0" fontId="0" fillId="0" borderId="10" xfId="54" applyFont="1" applyBorder="1" applyAlignment="1">
      <alignment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14" fontId="55" fillId="0" borderId="10" xfId="55" applyNumberFormat="1" applyBorder="1" applyAlignment="1">
      <alignment horizontal="center" vertical="center" wrapText="1"/>
      <protection/>
    </xf>
    <xf numFmtId="0" fontId="55" fillId="0" borderId="10" xfId="55" applyNumberFormat="1" applyBorder="1" applyAlignment="1">
      <alignment horizontal="center" vertical="center" wrapText="1"/>
      <protection/>
    </xf>
    <xf numFmtId="14" fontId="65" fillId="36" borderId="10" xfId="55" applyNumberFormat="1" applyFont="1" applyFill="1" applyBorder="1" applyAlignment="1">
      <alignment horizontal="center" vertical="center" wrapText="1"/>
      <protection/>
    </xf>
    <xf numFmtId="0" fontId="65" fillId="36" borderId="10" xfId="55" applyNumberFormat="1" applyFont="1" applyFill="1" applyBorder="1" applyAlignment="1">
      <alignment horizontal="center" vertical="center" wrapText="1"/>
      <protection/>
    </xf>
    <xf numFmtId="170" fontId="65" fillId="36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 wrapText="1"/>
    </xf>
    <xf numFmtId="170" fontId="55" fillId="0" borderId="10" xfId="55" applyNumberForma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left"/>
    </xf>
    <xf numFmtId="170" fontId="0" fillId="0" borderId="0" xfId="0" applyNumberFormat="1" applyFont="1" applyFill="1" applyBorder="1" applyAlignment="1">
      <alignment horizontal="right" vertical="center" wrapText="1"/>
    </xf>
    <xf numFmtId="170" fontId="0" fillId="0" borderId="0" xfId="0" applyNumberForma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170" fontId="1" fillId="34" borderId="10" xfId="0" applyNumberFormat="1" applyFont="1" applyFill="1" applyBorder="1" applyAlignment="1">
      <alignment horizontal="right" wrapText="1"/>
    </xf>
    <xf numFmtId="170" fontId="0" fillId="0" borderId="10" xfId="0" applyNumberFormat="1" applyFont="1" applyBorder="1" applyAlignment="1">
      <alignment horizontal="right" wrapText="1"/>
    </xf>
    <xf numFmtId="170" fontId="0" fillId="0" borderId="0" xfId="0" applyNumberFormat="1" applyFont="1" applyBorder="1" applyAlignment="1">
      <alignment horizontal="right" wrapText="1"/>
    </xf>
    <xf numFmtId="170" fontId="0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9" fontId="15" fillId="0" borderId="10" xfId="0" applyNumberFormat="1" applyFont="1" applyBorder="1" applyAlignment="1" quotePrefix="1">
      <alignment horizontal="center" vertical="center"/>
    </xf>
    <xf numFmtId="2" fontId="0" fillId="0" borderId="10" xfId="0" applyNumberFormat="1" applyFont="1" applyFill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0" fontId="0" fillId="38" borderId="10" xfId="54" applyFont="1" applyFill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44" fontId="0" fillId="2" borderId="15" xfId="0" applyNumberFormat="1" applyFont="1" applyFill="1" applyBorder="1" applyAlignment="1">
      <alignment horizontal="right" vertical="center"/>
    </xf>
    <xf numFmtId="44" fontId="0" fillId="2" borderId="10" xfId="0" applyNumberFormat="1" applyFont="1" applyFill="1" applyBorder="1" applyAlignment="1">
      <alignment horizontal="right" vertical="center" wrapText="1"/>
    </xf>
    <xf numFmtId="44" fontId="0" fillId="2" borderId="14" xfId="0" applyNumberFormat="1" applyFont="1" applyFill="1" applyBorder="1" applyAlignment="1">
      <alignment horizontal="right" vertical="center" wrapText="1"/>
    </xf>
    <xf numFmtId="44" fontId="0" fillId="2" borderId="10" xfId="54" applyNumberFormat="1" applyFont="1" applyFill="1" applyBorder="1" applyAlignment="1">
      <alignment horizontal="right" vertical="center" wrapText="1"/>
      <protection/>
    </xf>
    <xf numFmtId="4" fontId="0" fillId="2" borderId="10" xfId="0" applyNumberFormat="1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4" fontId="0" fillId="0" borderId="14" xfId="0" applyNumberFormat="1" applyFont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170" fontId="0" fillId="0" borderId="13" xfId="0" applyNumberFormat="1" applyFill="1" applyBorder="1" applyAlignment="1">
      <alignment horizontal="right" vertical="center"/>
    </xf>
    <xf numFmtId="4" fontId="0" fillId="0" borderId="10" xfId="54" applyNumberFormat="1" applyFont="1" applyFill="1" applyBorder="1" applyAlignment="1">
      <alignment vertical="center"/>
      <protection/>
    </xf>
    <xf numFmtId="170" fontId="0" fillId="0" borderId="14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textRotation="90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0" xfId="64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horizontal="center" vertical="center" textRotation="90" wrapText="1"/>
    </xf>
    <xf numFmtId="0" fontId="1" fillId="35" borderId="14" xfId="0" applyFont="1" applyFill="1" applyBorder="1" applyAlignment="1">
      <alignment horizontal="center" vertical="center" textRotation="90" wrapText="1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9" borderId="10" xfId="0" applyFont="1" applyFill="1" applyBorder="1" applyAlignment="1">
      <alignment horizontal="center" wrapText="1"/>
    </xf>
    <xf numFmtId="0" fontId="1" fillId="39" borderId="16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15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1" fillId="35" borderId="39" xfId="0" applyFont="1" applyFill="1" applyBorder="1" applyAlignment="1">
      <alignment horizontal="center" vertical="center" textRotation="90" wrapText="1"/>
    </xf>
    <xf numFmtId="0" fontId="1" fillId="35" borderId="40" xfId="0" applyFont="1" applyFill="1" applyBorder="1" applyAlignment="1">
      <alignment horizontal="center" vertical="center" textRotation="90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textRotation="90" wrapText="1"/>
    </xf>
    <xf numFmtId="0" fontId="0" fillId="38" borderId="13" xfId="54" applyFont="1" applyFill="1" applyBorder="1" applyAlignment="1">
      <alignment horizontal="center" vertical="center" wrapText="1"/>
      <protection/>
    </xf>
    <xf numFmtId="0" fontId="0" fillId="38" borderId="15" xfId="54" applyFont="1" applyFill="1" applyBorder="1" applyAlignment="1">
      <alignment horizontal="center" vertical="center" wrapText="1"/>
      <protection/>
    </xf>
    <xf numFmtId="0" fontId="0" fillId="38" borderId="14" xfId="54" applyFont="1" applyFill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65" fillId="34" borderId="10" xfId="55" applyNumberFormat="1" applyFont="1" applyFill="1" applyBorder="1" applyAlignment="1">
      <alignment horizontal="center" vertical="center" wrapText="1"/>
      <protection/>
    </xf>
    <xf numFmtId="0" fontId="65" fillId="34" borderId="10" xfId="55" applyNumberFormat="1" applyFont="1" applyFill="1" applyBorder="1" applyAlignment="1">
      <alignment horizontal="center" vertical="center" wrapText="1"/>
      <protection/>
    </xf>
    <xf numFmtId="170" fontId="0" fillId="0" borderId="10" xfId="0" applyNumberFormat="1" applyFont="1" applyBorder="1" applyAlignment="1">
      <alignment horizontal="center" wrapText="1"/>
    </xf>
    <xf numFmtId="0" fontId="1" fillId="36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3 2" xfId="69"/>
    <cellStyle name="Walutowy 4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120" zoomScaleNormal="120" zoomScaleSheetLayoutView="120" zoomScalePageLayoutView="0" workbookViewId="0" topLeftCell="A4">
      <selection activeCell="M4" sqref="M4:M15"/>
    </sheetView>
  </sheetViews>
  <sheetFormatPr defaultColWidth="9.140625" defaultRowHeight="12.75"/>
  <cols>
    <col min="1" max="1" width="5.421875" style="0" customWidth="1"/>
    <col min="2" max="2" width="26.00390625" style="0" customWidth="1"/>
    <col min="3" max="3" width="23.140625" style="0" customWidth="1"/>
    <col min="4" max="4" width="12.7109375" style="61" customWidth="1"/>
    <col min="5" max="5" width="10.421875" style="61" customWidth="1"/>
    <col min="6" max="6" width="21.140625" style="61" customWidth="1"/>
    <col min="7" max="7" width="13.28125" style="0" customWidth="1"/>
    <col min="8" max="8" width="15.00390625" style="61" customWidth="1"/>
    <col min="9" max="9" width="13.00390625" style="0" customWidth="1"/>
    <col min="10" max="10" width="6.57421875" style="0" customWidth="1"/>
    <col min="11" max="11" width="10.00390625" style="0" customWidth="1"/>
    <col min="12" max="12" width="12.28125" style="0" customWidth="1"/>
    <col min="13" max="13" width="13.140625" style="0" customWidth="1"/>
  </cols>
  <sheetData>
    <row r="1" spans="1:7" ht="12.75">
      <c r="A1" s="20" t="s">
        <v>375</v>
      </c>
      <c r="G1" s="71"/>
    </row>
    <row r="3" spans="1:13" ht="73.5" customHeight="1">
      <c r="A3" s="79" t="s">
        <v>5</v>
      </c>
      <c r="B3" s="79" t="s">
        <v>6</v>
      </c>
      <c r="C3" s="79" t="s">
        <v>80</v>
      </c>
      <c r="D3" s="79" t="s">
        <v>7</v>
      </c>
      <c r="E3" s="79" t="s">
        <v>3</v>
      </c>
      <c r="F3" s="80" t="s">
        <v>44</v>
      </c>
      <c r="G3" s="112" t="s">
        <v>8</v>
      </c>
      <c r="H3" s="112" t="s">
        <v>43</v>
      </c>
      <c r="I3" s="112" t="s">
        <v>374</v>
      </c>
      <c r="J3" s="112" t="s">
        <v>150</v>
      </c>
      <c r="K3" s="112" t="s">
        <v>151</v>
      </c>
      <c r="L3" s="112" t="s">
        <v>373</v>
      </c>
      <c r="M3" s="112" t="s">
        <v>45</v>
      </c>
    </row>
    <row r="4" spans="1:13" ht="37.5" customHeight="1">
      <c r="A4" s="81">
        <v>1</v>
      </c>
      <c r="B4" s="82" t="s">
        <v>81</v>
      </c>
      <c r="C4" s="83" t="s">
        <v>82</v>
      </c>
      <c r="D4" s="84" t="s">
        <v>83</v>
      </c>
      <c r="E4" s="85" t="s">
        <v>84</v>
      </c>
      <c r="F4" s="86" t="s">
        <v>85</v>
      </c>
      <c r="G4" s="40">
        <v>30</v>
      </c>
      <c r="H4" s="40" t="s">
        <v>406</v>
      </c>
      <c r="I4" s="39"/>
      <c r="J4" s="96" t="s">
        <v>266</v>
      </c>
      <c r="K4" s="96" t="s">
        <v>266</v>
      </c>
      <c r="L4" s="96" t="s">
        <v>149</v>
      </c>
      <c r="M4" s="237" t="s">
        <v>643</v>
      </c>
    </row>
    <row r="5" spans="1:13" s="10" customFormat="1" ht="37.5" customHeight="1">
      <c r="A5" s="81">
        <v>2</v>
      </c>
      <c r="B5" s="82" t="s">
        <v>86</v>
      </c>
      <c r="C5" s="83" t="s">
        <v>82</v>
      </c>
      <c r="D5" s="87">
        <v>550053275</v>
      </c>
      <c r="E5" s="81" t="s">
        <v>87</v>
      </c>
      <c r="F5" s="83" t="s">
        <v>88</v>
      </c>
      <c r="G5" s="40">
        <v>13</v>
      </c>
      <c r="H5" s="40" t="s">
        <v>406</v>
      </c>
      <c r="I5" s="40" t="s">
        <v>148</v>
      </c>
      <c r="J5" s="40" t="s">
        <v>148</v>
      </c>
      <c r="K5" s="40" t="s">
        <v>149</v>
      </c>
      <c r="L5" s="40" t="s">
        <v>642</v>
      </c>
      <c r="M5" s="238"/>
    </row>
    <row r="6" spans="1:13" s="10" customFormat="1" ht="37.5" customHeight="1">
      <c r="A6" s="81">
        <v>3</v>
      </c>
      <c r="B6" s="82" t="s">
        <v>89</v>
      </c>
      <c r="C6" s="83" t="s">
        <v>90</v>
      </c>
      <c r="D6" s="81">
        <v>141624205</v>
      </c>
      <c r="E6" s="83" t="s">
        <v>91</v>
      </c>
      <c r="F6" s="83" t="s">
        <v>92</v>
      </c>
      <c r="G6" s="40">
        <v>5</v>
      </c>
      <c r="H6" s="40" t="s">
        <v>406</v>
      </c>
      <c r="I6" s="40" t="s">
        <v>149</v>
      </c>
      <c r="J6" s="40" t="s">
        <v>149</v>
      </c>
      <c r="K6" s="210" t="s">
        <v>266</v>
      </c>
      <c r="L6" s="40" t="s">
        <v>149</v>
      </c>
      <c r="M6" s="238"/>
    </row>
    <row r="7" spans="1:13" s="10" customFormat="1" ht="37.5" customHeight="1">
      <c r="A7" s="81">
        <v>4</v>
      </c>
      <c r="B7" s="82" t="s">
        <v>93</v>
      </c>
      <c r="C7" s="83" t="s">
        <v>82</v>
      </c>
      <c r="D7" s="88" t="s">
        <v>94</v>
      </c>
      <c r="E7" s="88" t="s">
        <v>95</v>
      </c>
      <c r="F7" s="89" t="s">
        <v>96</v>
      </c>
      <c r="G7" s="40">
        <v>10</v>
      </c>
      <c r="H7" s="40" t="s">
        <v>406</v>
      </c>
      <c r="I7" s="14"/>
      <c r="J7" s="14"/>
      <c r="K7" s="14"/>
      <c r="L7" s="14"/>
      <c r="M7" s="238"/>
    </row>
    <row r="8" spans="1:13" s="10" customFormat="1" ht="37.5" customHeight="1">
      <c r="A8" s="81">
        <v>5</v>
      </c>
      <c r="B8" s="82" t="s">
        <v>244</v>
      </c>
      <c r="C8" s="83" t="s">
        <v>98</v>
      </c>
      <c r="D8" s="217" t="s">
        <v>99</v>
      </c>
      <c r="E8" s="89" t="s">
        <v>100</v>
      </c>
      <c r="F8" s="89" t="s">
        <v>101</v>
      </c>
      <c r="G8" s="40">
        <v>3</v>
      </c>
      <c r="H8" s="40" t="s">
        <v>406</v>
      </c>
      <c r="I8" s="14"/>
      <c r="J8" s="14"/>
      <c r="K8" s="14"/>
      <c r="L8" s="14"/>
      <c r="M8" s="238"/>
    </row>
    <row r="9" spans="1:13" s="10" customFormat="1" ht="37.5" customHeight="1">
      <c r="A9" s="81">
        <v>6</v>
      </c>
      <c r="B9" s="82" t="s">
        <v>102</v>
      </c>
      <c r="C9" s="83" t="s">
        <v>82</v>
      </c>
      <c r="D9" s="90" t="s">
        <v>103</v>
      </c>
      <c r="E9" s="88" t="s">
        <v>104</v>
      </c>
      <c r="F9" s="89" t="s">
        <v>105</v>
      </c>
      <c r="G9" s="40">
        <v>4</v>
      </c>
      <c r="H9" s="40" t="s">
        <v>406</v>
      </c>
      <c r="I9" s="40" t="s">
        <v>148</v>
      </c>
      <c r="J9" s="40" t="s">
        <v>148</v>
      </c>
      <c r="K9" s="40" t="s">
        <v>149</v>
      </c>
      <c r="L9" s="40" t="s">
        <v>149</v>
      </c>
      <c r="M9" s="238"/>
    </row>
    <row r="10" spans="1:13" s="6" customFormat="1" ht="37.5" customHeight="1">
      <c r="A10" s="81">
        <v>7</v>
      </c>
      <c r="B10" s="82" t="s">
        <v>106</v>
      </c>
      <c r="C10" s="83" t="s">
        <v>107</v>
      </c>
      <c r="D10" s="90" t="s">
        <v>108</v>
      </c>
      <c r="E10" s="81" t="s">
        <v>109</v>
      </c>
      <c r="F10" s="81" t="s">
        <v>110</v>
      </c>
      <c r="G10" s="40">
        <v>51</v>
      </c>
      <c r="H10" s="40">
        <v>310</v>
      </c>
      <c r="I10" s="40" t="s">
        <v>149</v>
      </c>
      <c r="J10" s="40" t="s">
        <v>149</v>
      </c>
      <c r="K10" s="40" t="s">
        <v>149</v>
      </c>
      <c r="L10" s="40" t="s">
        <v>149</v>
      </c>
      <c r="M10" s="238"/>
    </row>
    <row r="11" spans="1:13" ht="37.5" customHeight="1">
      <c r="A11" s="81">
        <v>8</v>
      </c>
      <c r="B11" s="82" t="s">
        <v>111</v>
      </c>
      <c r="C11" s="83" t="s">
        <v>112</v>
      </c>
      <c r="D11" s="90" t="s">
        <v>113</v>
      </c>
      <c r="E11" s="81" t="s">
        <v>109</v>
      </c>
      <c r="F11" s="81" t="s">
        <v>114</v>
      </c>
      <c r="G11" s="40">
        <v>47</v>
      </c>
      <c r="H11" s="40">
        <v>402</v>
      </c>
      <c r="I11" s="39"/>
      <c r="J11" s="40" t="s">
        <v>149</v>
      </c>
      <c r="K11" s="40" t="s">
        <v>149</v>
      </c>
      <c r="L11" s="40" t="s">
        <v>149</v>
      </c>
      <c r="M11" s="238"/>
    </row>
    <row r="12" spans="1:13" s="6" customFormat="1" ht="37.5" customHeight="1">
      <c r="A12" s="81">
        <v>9</v>
      </c>
      <c r="B12" s="82" t="s">
        <v>115</v>
      </c>
      <c r="C12" s="83" t="s">
        <v>116</v>
      </c>
      <c r="D12" s="88" t="s">
        <v>117</v>
      </c>
      <c r="E12" s="81" t="s">
        <v>109</v>
      </c>
      <c r="F12" s="81" t="s">
        <v>118</v>
      </c>
      <c r="G12" s="40">
        <v>32</v>
      </c>
      <c r="H12" s="40">
        <v>267</v>
      </c>
      <c r="I12" s="40" t="s">
        <v>149</v>
      </c>
      <c r="J12" s="40" t="s">
        <v>149</v>
      </c>
      <c r="K12" s="40" t="s">
        <v>149</v>
      </c>
      <c r="L12" s="40" t="s">
        <v>149</v>
      </c>
      <c r="M12" s="238"/>
    </row>
    <row r="13" spans="1:13" s="6" customFormat="1" ht="37.5" customHeight="1">
      <c r="A13" s="81">
        <v>10</v>
      </c>
      <c r="B13" s="82" t="s">
        <v>119</v>
      </c>
      <c r="C13" s="83" t="s">
        <v>120</v>
      </c>
      <c r="D13" s="88" t="s">
        <v>121</v>
      </c>
      <c r="E13" s="81" t="s">
        <v>109</v>
      </c>
      <c r="F13" s="81" t="s">
        <v>114</v>
      </c>
      <c r="G13" s="40">
        <v>25</v>
      </c>
      <c r="H13" s="40">
        <v>142</v>
      </c>
      <c r="I13" s="40" t="s">
        <v>149</v>
      </c>
      <c r="J13" s="40" t="s">
        <v>149</v>
      </c>
      <c r="K13" s="40" t="s">
        <v>149</v>
      </c>
      <c r="L13" s="40" t="s">
        <v>149</v>
      </c>
      <c r="M13" s="238"/>
    </row>
    <row r="14" spans="1:13" ht="37.5" customHeight="1">
      <c r="A14" s="81">
        <v>11</v>
      </c>
      <c r="B14" s="82" t="s">
        <v>122</v>
      </c>
      <c r="C14" s="83" t="s">
        <v>123</v>
      </c>
      <c r="D14" s="88" t="s">
        <v>124</v>
      </c>
      <c r="E14" s="81" t="s">
        <v>109</v>
      </c>
      <c r="F14" s="81" t="s">
        <v>110</v>
      </c>
      <c r="G14" s="14">
        <v>23</v>
      </c>
      <c r="H14" s="39">
        <v>107</v>
      </c>
      <c r="I14" s="39"/>
      <c r="J14" s="39"/>
      <c r="K14" s="40" t="s">
        <v>149</v>
      </c>
      <c r="L14" s="40" t="s">
        <v>149</v>
      </c>
      <c r="M14" s="238"/>
    </row>
    <row r="15" spans="1:13" ht="37.5" customHeight="1">
      <c r="A15" s="81">
        <v>12</v>
      </c>
      <c r="B15" s="82" t="s">
        <v>357</v>
      </c>
      <c r="C15" s="83" t="s">
        <v>126</v>
      </c>
      <c r="D15" s="88" t="s">
        <v>127</v>
      </c>
      <c r="E15" s="81" t="s">
        <v>109</v>
      </c>
      <c r="F15" s="81" t="s">
        <v>118</v>
      </c>
      <c r="G15" s="14">
        <v>26</v>
      </c>
      <c r="H15" s="39">
        <v>160</v>
      </c>
      <c r="I15" s="40" t="s">
        <v>149</v>
      </c>
      <c r="J15" s="40" t="s">
        <v>149</v>
      </c>
      <c r="K15" s="39"/>
      <c r="L15" s="40" t="s">
        <v>149</v>
      </c>
      <c r="M15" s="239"/>
    </row>
    <row r="16" spans="2:12" ht="12.75">
      <c r="B16" s="132"/>
      <c r="L16" s="15"/>
    </row>
    <row r="18" ht="12.75">
      <c r="B18" s="133"/>
    </row>
    <row r="20" ht="12.75">
      <c r="B20" s="134"/>
    </row>
    <row r="24" ht="12.75">
      <c r="B24" s="9"/>
    </row>
  </sheetData>
  <sheetProtection/>
  <mergeCells count="1">
    <mergeCell ref="M4:M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1"/>
  <sheetViews>
    <sheetView view="pageBreakPreview" zoomScale="60" zoomScaleNormal="60" workbookViewId="0" topLeftCell="A1">
      <selection activeCell="H38" sqref="H38"/>
    </sheetView>
  </sheetViews>
  <sheetFormatPr defaultColWidth="9.140625" defaultRowHeight="12.75"/>
  <cols>
    <col min="1" max="1" width="4.28125" style="11" customWidth="1"/>
    <col min="2" max="2" width="28.7109375" style="9" customWidth="1"/>
    <col min="3" max="3" width="14.140625" style="105" customWidth="1"/>
    <col min="4" max="5" width="11.421875" style="170" customWidth="1"/>
    <col min="6" max="6" width="11.421875" style="171" customWidth="1"/>
    <col min="7" max="7" width="11.421875" style="11" customWidth="1"/>
    <col min="8" max="8" width="16.8515625" style="9" customWidth="1"/>
    <col min="9" max="9" width="10.57421875" style="105" customWidth="1"/>
    <col min="10" max="10" width="30.00390625" style="11" customWidth="1"/>
    <col min="11" max="11" width="20.00390625" style="9" customWidth="1"/>
    <col min="12" max="12" width="33.28125" style="9" customWidth="1"/>
    <col min="13" max="13" width="15.140625" style="9" customWidth="1"/>
    <col min="14" max="14" width="18.7109375" style="9" customWidth="1"/>
    <col min="15" max="15" width="5.28125" style="9" hidden="1" customWidth="1"/>
    <col min="16" max="16" width="15.140625" style="11" customWidth="1"/>
    <col min="17" max="17" width="26.7109375" style="9" customWidth="1"/>
    <col min="18" max="19" width="12.421875" style="11" customWidth="1"/>
    <col min="20" max="23" width="12.421875" style="61" customWidth="1"/>
    <col min="24" max="24" width="8.57421875" style="61" customWidth="1"/>
    <col min="25" max="27" width="8.57421875" style="0" customWidth="1"/>
  </cols>
  <sheetData>
    <row r="1" spans="1:7" ht="12.75">
      <c r="A1" s="50" t="s">
        <v>378</v>
      </c>
      <c r="G1" s="51"/>
    </row>
    <row r="2" spans="1:52" s="38" customFormat="1" ht="62.25" customHeight="1">
      <c r="A2" s="241" t="s">
        <v>46</v>
      </c>
      <c r="B2" s="241" t="s">
        <v>47</v>
      </c>
      <c r="C2" s="241" t="s">
        <v>48</v>
      </c>
      <c r="D2" s="240" t="s">
        <v>49</v>
      </c>
      <c r="E2" s="240" t="s">
        <v>152</v>
      </c>
      <c r="F2" s="240" t="s">
        <v>50</v>
      </c>
      <c r="G2" s="240" t="s">
        <v>51</v>
      </c>
      <c r="H2" s="241" t="s">
        <v>562</v>
      </c>
      <c r="I2" s="245" t="s">
        <v>561</v>
      </c>
      <c r="J2" s="241" t="s">
        <v>563</v>
      </c>
      <c r="K2" s="241" t="s">
        <v>9</v>
      </c>
      <c r="L2" s="241" t="s">
        <v>52</v>
      </c>
      <c r="M2" s="241"/>
      <c r="N2" s="241"/>
      <c r="O2" s="241" t="s">
        <v>46</v>
      </c>
      <c r="P2" s="241" t="s">
        <v>153</v>
      </c>
      <c r="Q2" s="241" t="s">
        <v>154</v>
      </c>
      <c r="R2" s="241" t="s">
        <v>66</v>
      </c>
      <c r="S2" s="241"/>
      <c r="T2" s="241"/>
      <c r="U2" s="241"/>
      <c r="V2" s="241"/>
      <c r="W2" s="241"/>
      <c r="X2" s="240" t="s">
        <v>53</v>
      </c>
      <c r="Y2" s="240" t="s">
        <v>54</v>
      </c>
      <c r="Z2" s="240" t="s">
        <v>55</v>
      </c>
      <c r="AA2" s="240" t="s">
        <v>56</v>
      </c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47"/>
    </row>
    <row r="3" spans="1:52" s="38" customFormat="1" ht="62.25" customHeight="1">
      <c r="A3" s="241"/>
      <c r="B3" s="241"/>
      <c r="C3" s="241"/>
      <c r="D3" s="240"/>
      <c r="E3" s="240"/>
      <c r="F3" s="240"/>
      <c r="G3" s="240"/>
      <c r="H3" s="241"/>
      <c r="I3" s="246"/>
      <c r="J3" s="241"/>
      <c r="K3" s="241"/>
      <c r="L3" s="122" t="s">
        <v>57</v>
      </c>
      <c r="M3" s="122" t="s">
        <v>58</v>
      </c>
      <c r="N3" s="122" t="s">
        <v>59</v>
      </c>
      <c r="O3" s="241"/>
      <c r="P3" s="241"/>
      <c r="Q3" s="241"/>
      <c r="R3" s="139" t="s">
        <v>60</v>
      </c>
      <c r="S3" s="139" t="s">
        <v>61</v>
      </c>
      <c r="T3" s="139" t="s">
        <v>62</v>
      </c>
      <c r="U3" s="139" t="s">
        <v>63</v>
      </c>
      <c r="V3" s="139" t="s">
        <v>64</v>
      </c>
      <c r="W3" s="139" t="s">
        <v>65</v>
      </c>
      <c r="X3" s="240"/>
      <c r="Y3" s="240"/>
      <c r="Z3" s="240"/>
      <c r="AA3" s="240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47"/>
    </row>
    <row r="4" spans="1:51" ht="13.5" customHeight="1">
      <c r="A4" s="249" t="s">
        <v>383</v>
      </c>
      <c r="B4" s="249"/>
      <c r="C4" s="249"/>
      <c r="D4" s="249"/>
      <c r="E4" s="249"/>
      <c r="F4" s="249"/>
      <c r="G4" s="160"/>
      <c r="H4" s="125"/>
      <c r="I4" s="153"/>
      <c r="J4" s="149"/>
      <c r="K4" s="125"/>
      <c r="L4" s="125"/>
      <c r="M4" s="125"/>
      <c r="N4" s="125"/>
      <c r="O4" s="125"/>
      <c r="P4" s="149"/>
      <c r="Q4" s="125"/>
      <c r="R4" s="149"/>
      <c r="S4" s="149"/>
      <c r="T4" s="164"/>
      <c r="U4" s="164"/>
      <c r="V4" s="164"/>
      <c r="W4" s="164"/>
      <c r="X4" s="164"/>
      <c r="Y4" s="126"/>
      <c r="Z4" s="74"/>
      <c r="AA4" s="74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</row>
    <row r="5" spans="1:51" s="12" customFormat="1" ht="51">
      <c r="A5" s="2">
        <v>1</v>
      </c>
      <c r="B5" s="223" t="s">
        <v>647</v>
      </c>
      <c r="C5" s="104" t="s">
        <v>226</v>
      </c>
      <c r="D5" s="104" t="s">
        <v>157</v>
      </c>
      <c r="E5" s="104" t="s">
        <v>158</v>
      </c>
      <c r="F5" s="104" t="s">
        <v>158</v>
      </c>
      <c r="G5" s="104">
        <v>1970</v>
      </c>
      <c r="H5" s="229">
        <v>1678030</v>
      </c>
      <c r="I5" s="40" t="s">
        <v>213</v>
      </c>
      <c r="J5" s="104" t="s">
        <v>418</v>
      </c>
      <c r="K5" s="104" t="s">
        <v>419</v>
      </c>
      <c r="L5" s="167" t="s">
        <v>548</v>
      </c>
      <c r="M5" s="190" t="s">
        <v>549</v>
      </c>
      <c r="N5" s="190" t="s">
        <v>222</v>
      </c>
      <c r="O5" s="23"/>
      <c r="P5" s="148"/>
      <c r="Q5" s="1" t="s">
        <v>635</v>
      </c>
      <c r="R5" s="190" t="s">
        <v>165</v>
      </c>
      <c r="S5" s="190" t="s">
        <v>211</v>
      </c>
      <c r="T5" s="190" t="s">
        <v>211</v>
      </c>
      <c r="U5" s="190" t="s">
        <v>211</v>
      </c>
      <c r="V5" s="190" t="s">
        <v>211</v>
      </c>
      <c r="W5" s="190" t="s">
        <v>211</v>
      </c>
      <c r="X5" s="190">
        <v>500</v>
      </c>
      <c r="Y5" s="190"/>
      <c r="Z5" s="190" t="s">
        <v>157</v>
      </c>
      <c r="AA5" s="96" t="s">
        <v>158</v>
      </c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</row>
    <row r="6" spans="1:51" s="12" customFormat="1" ht="25.5">
      <c r="A6" s="2">
        <v>2</v>
      </c>
      <c r="B6" s="92" t="s">
        <v>420</v>
      </c>
      <c r="C6" s="48" t="s">
        <v>226</v>
      </c>
      <c r="D6" s="48" t="s">
        <v>157</v>
      </c>
      <c r="E6" s="48" t="s">
        <v>158</v>
      </c>
      <c r="F6" s="104" t="s">
        <v>158</v>
      </c>
      <c r="G6" s="48">
        <v>2013</v>
      </c>
      <c r="H6" s="98">
        <v>969889.43</v>
      </c>
      <c r="I6" s="40" t="s">
        <v>205</v>
      </c>
      <c r="J6" s="101"/>
      <c r="K6" s="48" t="s">
        <v>228</v>
      </c>
      <c r="L6" s="48"/>
      <c r="M6" s="48"/>
      <c r="N6" s="48"/>
      <c r="O6" s="23"/>
      <c r="P6" s="148"/>
      <c r="Q6" s="23"/>
      <c r="R6" s="48"/>
      <c r="S6" s="48"/>
      <c r="T6" s="48"/>
      <c r="U6" s="48"/>
      <c r="V6" s="48"/>
      <c r="W6" s="48"/>
      <c r="X6" s="48"/>
      <c r="Y6" s="96"/>
      <c r="Z6" s="96"/>
      <c r="AA6" s="96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</row>
    <row r="7" spans="1:51" s="12" customFormat="1" ht="32.25" customHeight="1">
      <c r="A7" s="2">
        <v>3</v>
      </c>
      <c r="B7" s="92" t="s">
        <v>421</v>
      </c>
      <c r="C7" s="48" t="s">
        <v>226</v>
      </c>
      <c r="D7" s="48" t="s">
        <v>157</v>
      </c>
      <c r="E7" s="48" t="s">
        <v>158</v>
      </c>
      <c r="F7" s="104" t="s">
        <v>158</v>
      </c>
      <c r="G7" s="48">
        <v>2010</v>
      </c>
      <c r="H7" s="98">
        <v>794539.49</v>
      </c>
      <c r="I7" s="40" t="s">
        <v>205</v>
      </c>
      <c r="J7" s="101"/>
      <c r="K7" s="48" t="s">
        <v>422</v>
      </c>
      <c r="L7" s="48"/>
      <c r="M7" s="48"/>
      <c r="N7" s="48"/>
      <c r="O7" s="23"/>
      <c r="P7" s="148"/>
      <c r="Q7" s="23"/>
      <c r="R7" s="48"/>
      <c r="S7" s="48"/>
      <c r="T7" s="48"/>
      <c r="U7" s="48"/>
      <c r="V7" s="48"/>
      <c r="W7" s="48"/>
      <c r="X7" s="48"/>
      <c r="Y7" s="96"/>
      <c r="Z7" s="96"/>
      <c r="AA7" s="96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</row>
    <row r="8" spans="1:51" s="12" customFormat="1" ht="25.5">
      <c r="A8" s="2">
        <v>4</v>
      </c>
      <c r="B8" s="92" t="s">
        <v>423</v>
      </c>
      <c r="C8" s="48" t="s">
        <v>226</v>
      </c>
      <c r="D8" s="48" t="s">
        <v>157</v>
      </c>
      <c r="E8" s="48" t="s">
        <v>158</v>
      </c>
      <c r="F8" s="104" t="s">
        <v>158</v>
      </c>
      <c r="G8" s="48">
        <v>2011</v>
      </c>
      <c r="H8" s="98">
        <v>249546.56</v>
      </c>
      <c r="I8" s="40" t="s">
        <v>205</v>
      </c>
      <c r="J8" s="101"/>
      <c r="K8" s="48" t="s">
        <v>424</v>
      </c>
      <c r="L8" s="48"/>
      <c r="M8" s="48"/>
      <c r="N8" s="48"/>
      <c r="O8" s="23"/>
      <c r="P8" s="148"/>
      <c r="Q8" s="23"/>
      <c r="R8" s="48"/>
      <c r="S8" s="48"/>
      <c r="T8" s="48"/>
      <c r="U8" s="48"/>
      <c r="V8" s="48"/>
      <c r="W8" s="48"/>
      <c r="X8" s="48"/>
      <c r="Y8" s="96"/>
      <c r="Z8" s="96"/>
      <c r="AA8" s="96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</row>
    <row r="9" spans="1:27" s="12" customFormat="1" ht="25.5">
      <c r="A9" s="2">
        <v>5</v>
      </c>
      <c r="B9" s="92" t="s">
        <v>425</v>
      </c>
      <c r="C9" s="48" t="s">
        <v>226</v>
      </c>
      <c r="D9" s="48" t="s">
        <v>157</v>
      </c>
      <c r="E9" s="48" t="s">
        <v>158</v>
      </c>
      <c r="F9" s="104" t="s">
        <v>158</v>
      </c>
      <c r="G9" s="48">
        <v>2015</v>
      </c>
      <c r="H9" s="98">
        <v>13000</v>
      </c>
      <c r="I9" s="40" t="s">
        <v>205</v>
      </c>
      <c r="J9" s="101"/>
      <c r="K9" s="48" t="s">
        <v>228</v>
      </c>
      <c r="L9" s="48"/>
      <c r="M9" s="48"/>
      <c r="N9" s="48"/>
      <c r="O9" s="23"/>
      <c r="P9" s="148"/>
      <c r="Q9" s="23"/>
      <c r="R9" s="48"/>
      <c r="S9" s="48"/>
      <c r="T9" s="48"/>
      <c r="U9" s="48"/>
      <c r="V9" s="48"/>
      <c r="W9" s="48"/>
      <c r="X9" s="48"/>
      <c r="Y9" s="96"/>
      <c r="Z9" s="96"/>
      <c r="AA9" s="96"/>
    </row>
    <row r="10" spans="1:27" s="12" customFormat="1" ht="32.25" customHeight="1">
      <c r="A10" s="2">
        <v>6</v>
      </c>
      <c r="B10" s="92" t="s">
        <v>426</v>
      </c>
      <c r="C10" s="48" t="s">
        <v>156</v>
      </c>
      <c r="D10" s="48" t="s">
        <v>266</v>
      </c>
      <c r="E10" s="48" t="s">
        <v>149</v>
      </c>
      <c r="F10" s="104" t="s">
        <v>158</v>
      </c>
      <c r="G10" s="48">
        <v>1975</v>
      </c>
      <c r="H10" s="228">
        <v>435000</v>
      </c>
      <c r="I10" s="40" t="s">
        <v>213</v>
      </c>
      <c r="J10" s="103" t="s">
        <v>427</v>
      </c>
      <c r="K10" s="48" t="s">
        <v>428</v>
      </c>
      <c r="L10" s="48" t="s">
        <v>550</v>
      </c>
      <c r="M10" s="48" t="s">
        <v>222</v>
      </c>
      <c r="N10" s="48" t="s">
        <v>638</v>
      </c>
      <c r="O10" s="23"/>
      <c r="P10" s="148"/>
      <c r="Q10" s="23"/>
      <c r="R10" s="48" t="s">
        <v>280</v>
      </c>
      <c r="S10" s="48" t="s">
        <v>280</v>
      </c>
      <c r="T10" s="48" t="s">
        <v>147</v>
      </c>
      <c r="U10" s="48" t="s">
        <v>211</v>
      </c>
      <c r="V10" s="48" t="s">
        <v>147</v>
      </c>
      <c r="W10" s="48" t="s">
        <v>211</v>
      </c>
      <c r="X10" s="96">
        <v>115</v>
      </c>
      <c r="Y10" s="96">
        <v>1</v>
      </c>
      <c r="Z10" s="96" t="s">
        <v>158</v>
      </c>
      <c r="AA10" s="96" t="s">
        <v>158</v>
      </c>
    </row>
    <row r="11" spans="1:27" s="12" customFormat="1" ht="25.5">
      <c r="A11" s="2">
        <v>7</v>
      </c>
      <c r="B11" s="92" t="s">
        <v>429</v>
      </c>
      <c r="C11" s="48" t="s">
        <v>430</v>
      </c>
      <c r="D11" s="48" t="s">
        <v>266</v>
      </c>
      <c r="E11" s="48" t="s">
        <v>149</v>
      </c>
      <c r="F11" s="104" t="s">
        <v>158</v>
      </c>
      <c r="G11" s="48">
        <v>2018</v>
      </c>
      <c r="H11" s="98">
        <v>543834.2</v>
      </c>
      <c r="I11" s="40" t="s">
        <v>205</v>
      </c>
      <c r="J11" s="103"/>
      <c r="K11" s="48" t="s">
        <v>419</v>
      </c>
      <c r="L11" s="23"/>
      <c r="M11" s="23"/>
      <c r="N11" s="23"/>
      <c r="O11" s="23"/>
      <c r="P11" s="148"/>
      <c r="Q11" s="23"/>
      <c r="R11" s="148"/>
      <c r="S11" s="148"/>
      <c r="T11" s="148"/>
      <c r="U11" s="148"/>
      <c r="V11" s="148"/>
      <c r="W11" s="148"/>
      <c r="X11" s="148"/>
      <c r="Y11" s="23"/>
      <c r="Z11" s="23"/>
      <c r="AA11" s="23"/>
    </row>
    <row r="12" spans="1:27" s="6" customFormat="1" ht="12.75">
      <c r="A12" s="241" t="s">
        <v>0</v>
      </c>
      <c r="B12" s="241" t="s">
        <v>0</v>
      </c>
      <c r="C12" s="241"/>
      <c r="D12" s="117"/>
      <c r="E12" s="117"/>
      <c r="F12" s="173"/>
      <c r="G12" s="123"/>
      <c r="H12" s="174">
        <f>SUM(H5:H11)</f>
        <v>4683839.68</v>
      </c>
      <c r="I12" s="40"/>
      <c r="J12" s="148"/>
      <c r="K12" s="23"/>
      <c r="L12" s="23"/>
      <c r="M12" s="23"/>
      <c r="N12" s="23"/>
      <c r="O12" s="23"/>
      <c r="P12" s="148"/>
      <c r="Q12" s="23"/>
      <c r="R12" s="148"/>
      <c r="S12" s="148"/>
      <c r="T12" s="148"/>
      <c r="U12" s="148"/>
      <c r="V12" s="148"/>
      <c r="W12" s="148"/>
      <c r="X12" s="148"/>
      <c r="Y12" s="23"/>
      <c r="Z12" s="23"/>
      <c r="AA12" s="23"/>
    </row>
    <row r="13" spans="1:27" ht="12.75" customHeight="1">
      <c r="A13" s="242" t="s">
        <v>146</v>
      </c>
      <c r="B13" s="242"/>
      <c r="C13" s="242"/>
      <c r="D13" s="242"/>
      <c r="E13" s="242"/>
      <c r="F13" s="242"/>
      <c r="G13" s="242"/>
      <c r="H13" s="242"/>
      <c r="I13" s="150"/>
      <c r="J13" s="156"/>
      <c r="K13" s="73"/>
      <c r="L13" s="73"/>
      <c r="M13" s="73"/>
      <c r="N13" s="73"/>
      <c r="O13" s="73"/>
      <c r="P13" s="156"/>
      <c r="Q13" s="73"/>
      <c r="R13" s="156"/>
      <c r="S13" s="156"/>
      <c r="T13" s="156"/>
      <c r="U13" s="156"/>
      <c r="V13" s="156"/>
      <c r="W13" s="156"/>
      <c r="X13" s="156"/>
      <c r="Y13" s="73"/>
      <c r="Z13" s="73"/>
      <c r="AA13" s="73"/>
    </row>
    <row r="14" spans="1:27" s="12" customFormat="1" ht="12.75">
      <c r="A14" s="2">
        <v>1</v>
      </c>
      <c r="B14" s="32" t="s">
        <v>147</v>
      </c>
      <c r="C14" s="2"/>
      <c r="D14" s="33"/>
      <c r="E14" s="33"/>
      <c r="F14" s="33"/>
      <c r="G14" s="161"/>
      <c r="H14" s="32"/>
      <c r="I14" s="2"/>
      <c r="J14" s="148"/>
      <c r="K14" s="23"/>
      <c r="L14" s="23"/>
      <c r="M14" s="23"/>
      <c r="N14" s="23"/>
      <c r="O14" s="23"/>
      <c r="P14" s="148"/>
      <c r="Q14" s="23"/>
      <c r="R14" s="148"/>
      <c r="S14" s="148"/>
      <c r="T14" s="148"/>
      <c r="U14" s="148"/>
      <c r="V14" s="148"/>
      <c r="W14" s="148"/>
      <c r="X14" s="148"/>
      <c r="Y14" s="23"/>
      <c r="Z14" s="23"/>
      <c r="AA14" s="23"/>
    </row>
    <row r="15" spans="1:27" ht="12.75" customHeight="1">
      <c r="A15" s="242" t="s">
        <v>202</v>
      </c>
      <c r="B15" s="242"/>
      <c r="C15" s="242"/>
      <c r="D15" s="242"/>
      <c r="E15" s="242"/>
      <c r="F15" s="242"/>
      <c r="G15" s="242"/>
      <c r="H15" s="242"/>
      <c r="I15" s="150"/>
      <c r="J15" s="156"/>
      <c r="K15" s="73"/>
      <c r="L15" s="73"/>
      <c r="M15" s="73"/>
      <c r="N15" s="73"/>
      <c r="O15" s="73"/>
      <c r="P15" s="156"/>
      <c r="Q15" s="73"/>
      <c r="R15" s="156"/>
      <c r="S15" s="156"/>
      <c r="T15" s="156"/>
      <c r="U15" s="156"/>
      <c r="V15" s="156"/>
      <c r="W15" s="156"/>
      <c r="X15" s="156"/>
      <c r="Y15" s="73"/>
      <c r="Z15" s="73"/>
      <c r="AA15" s="73"/>
    </row>
    <row r="16" spans="1:27" s="9" customFormat="1" ht="110.25" customHeight="1">
      <c r="A16" s="104">
        <v>1</v>
      </c>
      <c r="B16" s="94" t="s">
        <v>155</v>
      </c>
      <c r="C16" s="104" t="s">
        <v>156</v>
      </c>
      <c r="D16" s="104" t="s">
        <v>157</v>
      </c>
      <c r="E16" s="104" t="s">
        <v>158</v>
      </c>
      <c r="F16" s="104" t="s">
        <v>158</v>
      </c>
      <c r="G16" s="104">
        <v>1975</v>
      </c>
      <c r="H16" s="226">
        <v>2979000</v>
      </c>
      <c r="I16" s="151" t="s">
        <v>213</v>
      </c>
      <c r="J16" s="157" t="s">
        <v>159</v>
      </c>
      <c r="K16" s="104" t="s">
        <v>160</v>
      </c>
      <c r="L16" s="104" t="s">
        <v>161</v>
      </c>
      <c r="M16" s="104" t="s">
        <v>162</v>
      </c>
      <c r="N16" s="104" t="s">
        <v>163</v>
      </c>
      <c r="O16" s="104">
        <v>1</v>
      </c>
      <c r="P16" s="104" t="s">
        <v>164</v>
      </c>
      <c r="Q16" s="94"/>
      <c r="R16" s="104" t="s">
        <v>165</v>
      </c>
      <c r="S16" s="104" t="s">
        <v>165</v>
      </c>
      <c r="T16" s="104" t="s">
        <v>165</v>
      </c>
      <c r="U16" s="104" t="s">
        <v>165</v>
      </c>
      <c r="V16" s="104" t="s">
        <v>165</v>
      </c>
      <c r="W16" s="104" t="s">
        <v>165</v>
      </c>
      <c r="X16" s="99" t="s">
        <v>564</v>
      </c>
      <c r="Y16" s="99">
        <v>2</v>
      </c>
      <c r="Z16" s="99" t="s">
        <v>158</v>
      </c>
      <c r="AA16" s="99" t="s">
        <v>157</v>
      </c>
    </row>
    <row r="17" spans="1:27" s="9" customFormat="1" ht="107.25" customHeight="1">
      <c r="A17" s="48">
        <v>2</v>
      </c>
      <c r="B17" s="92" t="s">
        <v>166</v>
      </c>
      <c r="C17" s="48" t="s">
        <v>167</v>
      </c>
      <c r="D17" s="48" t="s">
        <v>168</v>
      </c>
      <c r="E17" s="48" t="s">
        <v>158</v>
      </c>
      <c r="F17" s="48" t="s">
        <v>158</v>
      </c>
      <c r="G17" s="48">
        <v>1972</v>
      </c>
      <c r="H17" s="226">
        <v>457000</v>
      </c>
      <c r="I17" s="151" t="s">
        <v>213</v>
      </c>
      <c r="J17" s="103" t="s">
        <v>169</v>
      </c>
      <c r="K17" s="48" t="s">
        <v>170</v>
      </c>
      <c r="L17" s="48" t="s">
        <v>171</v>
      </c>
      <c r="M17" s="48" t="s">
        <v>172</v>
      </c>
      <c r="N17" s="48" t="s">
        <v>173</v>
      </c>
      <c r="O17" s="48">
        <v>2</v>
      </c>
      <c r="P17" s="48" t="s">
        <v>174</v>
      </c>
      <c r="Q17" s="48" t="s">
        <v>175</v>
      </c>
      <c r="R17" s="48" t="s">
        <v>165</v>
      </c>
      <c r="S17" s="48" t="s">
        <v>165</v>
      </c>
      <c r="T17" s="48" t="s">
        <v>165</v>
      </c>
      <c r="U17" s="48" t="s">
        <v>165</v>
      </c>
      <c r="V17" s="48" t="s">
        <v>165</v>
      </c>
      <c r="W17" s="48" t="s">
        <v>165</v>
      </c>
      <c r="X17" s="96">
        <v>121.06</v>
      </c>
      <c r="Y17" s="96">
        <v>1</v>
      </c>
      <c r="Z17" s="96" t="s">
        <v>158</v>
      </c>
      <c r="AA17" s="96" t="s">
        <v>158</v>
      </c>
    </row>
    <row r="18" spans="1:27" s="9" customFormat="1" ht="98.25" customHeight="1">
      <c r="A18" s="48">
        <v>3</v>
      </c>
      <c r="B18" s="92" t="s">
        <v>176</v>
      </c>
      <c r="C18" s="48" t="s">
        <v>156</v>
      </c>
      <c r="D18" s="48" t="s">
        <v>157</v>
      </c>
      <c r="E18" s="48" t="s">
        <v>158</v>
      </c>
      <c r="F18" s="48" t="s">
        <v>158</v>
      </c>
      <c r="G18" s="48">
        <v>1994</v>
      </c>
      <c r="H18" s="225">
        <v>405000</v>
      </c>
      <c r="I18" s="151" t="s">
        <v>213</v>
      </c>
      <c r="J18" s="103" t="s">
        <v>177</v>
      </c>
      <c r="K18" s="48" t="s">
        <v>178</v>
      </c>
      <c r="L18" s="48" t="s">
        <v>179</v>
      </c>
      <c r="M18" s="48" t="s">
        <v>180</v>
      </c>
      <c r="N18" s="48" t="s">
        <v>181</v>
      </c>
      <c r="O18" s="48">
        <v>3</v>
      </c>
      <c r="P18" s="48" t="s">
        <v>182</v>
      </c>
      <c r="Q18" s="2" t="s">
        <v>633</v>
      </c>
      <c r="R18" s="48" t="s">
        <v>183</v>
      </c>
      <c r="S18" s="48" t="s">
        <v>183</v>
      </c>
      <c r="T18" s="48" t="s">
        <v>183</v>
      </c>
      <c r="U18" s="48" t="s">
        <v>183</v>
      </c>
      <c r="V18" s="48" t="s">
        <v>147</v>
      </c>
      <c r="W18" s="48" t="s">
        <v>183</v>
      </c>
      <c r="X18" s="96">
        <v>107.22</v>
      </c>
      <c r="Y18" s="96">
        <v>1</v>
      </c>
      <c r="Z18" s="96" t="s">
        <v>158</v>
      </c>
      <c r="AA18" s="96" t="s">
        <v>158</v>
      </c>
    </row>
    <row r="19" spans="1:27" s="6" customFormat="1" ht="12.75" customHeight="1">
      <c r="A19" s="241" t="s">
        <v>0</v>
      </c>
      <c r="B19" s="241" t="s">
        <v>0</v>
      </c>
      <c r="C19" s="241"/>
      <c r="D19" s="117"/>
      <c r="E19" s="117"/>
      <c r="F19" s="173"/>
      <c r="G19" s="123"/>
      <c r="H19" s="175">
        <f>SUM(H16:H18)</f>
        <v>3841000</v>
      </c>
      <c r="I19" s="40"/>
      <c r="J19" s="148"/>
      <c r="K19" s="23"/>
      <c r="L19" s="23"/>
      <c r="M19" s="23"/>
      <c r="N19" s="23"/>
      <c r="O19" s="23"/>
      <c r="P19" s="148"/>
      <c r="Q19" s="23"/>
      <c r="R19" s="148"/>
      <c r="S19" s="148"/>
      <c r="T19" s="148"/>
      <c r="U19" s="148"/>
      <c r="V19" s="148"/>
      <c r="W19" s="148"/>
      <c r="X19" s="148"/>
      <c r="Y19" s="23"/>
      <c r="Z19" s="23"/>
      <c r="AA19" s="23"/>
    </row>
    <row r="20" spans="1:27" ht="12.75" customHeight="1">
      <c r="A20" s="242" t="s">
        <v>234</v>
      </c>
      <c r="B20" s="242"/>
      <c r="C20" s="242"/>
      <c r="D20" s="242"/>
      <c r="E20" s="242"/>
      <c r="F20" s="242"/>
      <c r="G20" s="242"/>
      <c r="H20" s="242"/>
      <c r="I20" s="150"/>
      <c r="J20" s="156"/>
      <c r="K20" s="73"/>
      <c r="L20" s="73"/>
      <c r="M20" s="73"/>
      <c r="N20" s="73"/>
      <c r="O20" s="73"/>
      <c r="P20" s="156"/>
      <c r="Q20" s="73"/>
      <c r="R20" s="156"/>
      <c r="S20" s="156"/>
      <c r="T20" s="156"/>
      <c r="U20" s="156"/>
      <c r="V20" s="156"/>
      <c r="W20" s="156"/>
      <c r="X20" s="156"/>
      <c r="Y20" s="73"/>
      <c r="Z20" s="73"/>
      <c r="AA20" s="73"/>
    </row>
    <row r="21" spans="1:27" s="102" customFormat="1" ht="12.75">
      <c r="A21" s="96">
        <v>1</v>
      </c>
      <c r="B21" s="48" t="s">
        <v>203</v>
      </c>
      <c r="C21" s="48" t="s">
        <v>204</v>
      </c>
      <c r="D21" s="48" t="s">
        <v>157</v>
      </c>
      <c r="E21" s="48" t="s">
        <v>158</v>
      </c>
      <c r="F21" s="48" t="s">
        <v>149</v>
      </c>
      <c r="G21" s="48">
        <v>2009</v>
      </c>
      <c r="H21" s="162">
        <v>3038361</v>
      </c>
      <c r="I21" s="167" t="s">
        <v>205</v>
      </c>
      <c r="J21" s="101" t="s">
        <v>206</v>
      </c>
      <c r="K21" s="48" t="s">
        <v>207</v>
      </c>
      <c r="L21" s="48" t="s">
        <v>208</v>
      </c>
      <c r="M21" s="48" t="s">
        <v>209</v>
      </c>
      <c r="N21" s="48" t="s">
        <v>210</v>
      </c>
      <c r="O21" s="96"/>
      <c r="P21" s="96"/>
      <c r="Q21" s="96"/>
      <c r="R21" s="48" t="s">
        <v>165</v>
      </c>
      <c r="S21" s="48" t="s">
        <v>211</v>
      </c>
      <c r="T21" s="48" t="s">
        <v>165</v>
      </c>
      <c r="U21" s="48" t="s">
        <v>211</v>
      </c>
      <c r="V21" s="48" t="s">
        <v>147</v>
      </c>
      <c r="W21" s="48" t="s">
        <v>211</v>
      </c>
      <c r="X21" s="96">
        <v>240</v>
      </c>
      <c r="Y21" s="96">
        <v>2</v>
      </c>
      <c r="Z21" s="96" t="s">
        <v>158</v>
      </c>
      <c r="AA21" s="96" t="s">
        <v>158</v>
      </c>
    </row>
    <row r="22" spans="1:27" s="102" customFormat="1" ht="12.75">
      <c r="A22" s="96">
        <v>2</v>
      </c>
      <c r="B22" s="48" t="s">
        <v>212</v>
      </c>
      <c r="C22" s="48" t="s">
        <v>204</v>
      </c>
      <c r="D22" s="48" t="s">
        <v>157</v>
      </c>
      <c r="E22" s="48" t="s">
        <v>149</v>
      </c>
      <c r="F22" s="48" t="s">
        <v>149</v>
      </c>
      <c r="G22" s="48">
        <v>2013</v>
      </c>
      <c r="H22" s="227">
        <v>1716000</v>
      </c>
      <c r="I22" s="96" t="s">
        <v>213</v>
      </c>
      <c r="J22" s="103" t="s">
        <v>214</v>
      </c>
      <c r="K22" s="48" t="s">
        <v>215</v>
      </c>
      <c r="L22" s="48" t="s">
        <v>208</v>
      </c>
      <c r="M22" s="48" t="s">
        <v>216</v>
      </c>
      <c r="N22" s="48" t="s">
        <v>217</v>
      </c>
      <c r="O22" s="96"/>
      <c r="P22" s="96"/>
      <c r="Q22" s="96"/>
      <c r="R22" s="48" t="s">
        <v>218</v>
      </c>
      <c r="S22" s="48" t="s">
        <v>218</v>
      </c>
      <c r="T22" s="48" t="s">
        <v>218</v>
      </c>
      <c r="U22" s="48" t="s">
        <v>218</v>
      </c>
      <c r="V22" s="48" t="s">
        <v>147</v>
      </c>
      <c r="W22" s="48" t="s">
        <v>218</v>
      </c>
      <c r="X22" s="96">
        <v>160</v>
      </c>
      <c r="Y22" s="96">
        <v>1</v>
      </c>
      <c r="Z22" s="96" t="s">
        <v>158</v>
      </c>
      <c r="AA22" s="96" t="s">
        <v>158</v>
      </c>
    </row>
    <row r="23" spans="1:27" s="102" customFormat="1" ht="12.75">
      <c r="A23" s="96">
        <v>3</v>
      </c>
      <c r="B23" s="48" t="s">
        <v>219</v>
      </c>
      <c r="C23" s="48" t="s">
        <v>204</v>
      </c>
      <c r="D23" s="48" t="s">
        <v>157</v>
      </c>
      <c r="E23" s="48" t="s">
        <v>149</v>
      </c>
      <c r="F23" s="48" t="s">
        <v>149</v>
      </c>
      <c r="G23" s="48">
        <v>2004</v>
      </c>
      <c r="H23" s="162">
        <v>403140.44</v>
      </c>
      <c r="I23" s="216" t="s">
        <v>205</v>
      </c>
      <c r="J23" s="103" t="s">
        <v>220</v>
      </c>
      <c r="K23" s="48" t="s">
        <v>221</v>
      </c>
      <c r="L23" s="48" t="s">
        <v>208</v>
      </c>
      <c r="M23" s="48" t="s">
        <v>222</v>
      </c>
      <c r="N23" s="48" t="s">
        <v>223</v>
      </c>
      <c r="O23" s="96"/>
      <c r="P23" s="96"/>
      <c r="Q23" s="96"/>
      <c r="R23" s="48" t="s">
        <v>224</v>
      </c>
      <c r="S23" s="48" t="s">
        <v>218</v>
      </c>
      <c r="T23" s="48" t="s">
        <v>224</v>
      </c>
      <c r="U23" s="48" t="s">
        <v>218</v>
      </c>
      <c r="V23" s="48" t="s">
        <v>147</v>
      </c>
      <c r="W23" s="48" t="s">
        <v>218</v>
      </c>
      <c r="X23" s="96">
        <v>70</v>
      </c>
      <c r="Y23" s="96">
        <v>1</v>
      </c>
      <c r="Z23" s="96" t="s">
        <v>158</v>
      </c>
      <c r="AA23" s="96" t="s">
        <v>158</v>
      </c>
    </row>
    <row r="24" spans="1:27" s="102" customFormat="1" ht="25.5">
      <c r="A24" s="96">
        <v>4</v>
      </c>
      <c r="B24" s="167" t="s">
        <v>225</v>
      </c>
      <c r="C24" s="167" t="s">
        <v>226</v>
      </c>
      <c r="D24" s="48" t="s">
        <v>157</v>
      </c>
      <c r="E24" s="48" t="s">
        <v>149</v>
      </c>
      <c r="F24" s="48" t="s">
        <v>149</v>
      </c>
      <c r="G24" s="48">
        <v>2007</v>
      </c>
      <c r="H24" s="227">
        <v>351000</v>
      </c>
      <c r="I24" s="96" t="s">
        <v>213</v>
      </c>
      <c r="J24" s="48" t="s">
        <v>227</v>
      </c>
      <c r="K24" s="167" t="s">
        <v>228</v>
      </c>
      <c r="L24" s="48" t="s">
        <v>208</v>
      </c>
      <c r="M24" s="48" t="s">
        <v>229</v>
      </c>
      <c r="N24" s="48" t="s">
        <v>230</v>
      </c>
      <c r="O24" s="96"/>
      <c r="P24" s="96"/>
      <c r="Q24" s="96"/>
      <c r="R24" s="48" t="s">
        <v>218</v>
      </c>
      <c r="S24" s="48" t="s">
        <v>218</v>
      </c>
      <c r="T24" s="48" t="s">
        <v>218</v>
      </c>
      <c r="U24" s="48" t="s">
        <v>218</v>
      </c>
      <c r="V24" s="48" t="s">
        <v>231</v>
      </c>
      <c r="W24" s="48" t="s">
        <v>218</v>
      </c>
      <c r="X24" s="96">
        <v>81.85</v>
      </c>
      <c r="Y24" s="96">
        <v>1</v>
      </c>
      <c r="Z24" s="96" t="s">
        <v>158</v>
      </c>
      <c r="AA24" s="96" t="s">
        <v>158</v>
      </c>
    </row>
    <row r="25" spans="1:27" s="12" customFormat="1" ht="12.75">
      <c r="A25" s="241" t="s">
        <v>0</v>
      </c>
      <c r="B25" s="241" t="s">
        <v>0</v>
      </c>
      <c r="C25" s="241"/>
      <c r="D25" s="117"/>
      <c r="E25" s="117"/>
      <c r="F25" s="173"/>
      <c r="G25" s="123"/>
      <c r="H25" s="175">
        <f>SUM(H21:H24)</f>
        <v>5508501.44</v>
      </c>
      <c r="I25" s="40"/>
      <c r="J25" s="148"/>
      <c r="K25" s="23"/>
      <c r="L25" s="23"/>
      <c r="M25" s="23"/>
      <c r="N25" s="23"/>
      <c r="O25" s="23"/>
      <c r="P25" s="148"/>
      <c r="Q25" s="23"/>
      <c r="R25" s="148"/>
      <c r="S25" s="148"/>
      <c r="T25" s="148"/>
      <c r="U25" s="148"/>
      <c r="V25" s="148"/>
      <c r="W25" s="148"/>
      <c r="X25" s="148"/>
      <c r="Y25" s="23"/>
      <c r="Z25" s="23"/>
      <c r="AA25" s="23"/>
    </row>
    <row r="26" spans="1:27" ht="12.75" customHeight="1">
      <c r="A26" s="242" t="s">
        <v>245</v>
      </c>
      <c r="B26" s="242"/>
      <c r="C26" s="242"/>
      <c r="D26" s="242"/>
      <c r="E26" s="242"/>
      <c r="F26" s="242"/>
      <c r="G26" s="242"/>
      <c r="H26" s="242"/>
      <c r="I26" s="150"/>
      <c r="J26" s="156"/>
      <c r="K26" s="73"/>
      <c r="L26" s="73"/>
      <c r="M26" s="73"/>
      <c r="N26" s="73"/>
      <c r="O26" s="73"/>
      <c r="P26" s="156"/>
      <c r="Q26" s="73"/>
      <c r="R26" s="156"/>
      <c r="S26" s="156"/>
      <c r="T26" s="156"/>
      <c r="U26" s="156"/>
      <c r="V26" s="156"/>
      <c r="W26" s="156"/>
      <c r="X26" s="156"/>
      <c r="Y26" s="73"/>
      <c r="Z26" s="73"/>
      <c r="AA26" s="73"/>
    </row>
    <row r="27" spans="1:27" s="36" customFormat="1" ht="12.75">
      <c r="A27" s="2">
        <v>1</v>
      </c>
      <c r="B27" s="1" t="s">
        <v>147</v>
      </c>
      <c r="C27" s="2"/>
      <c r="D27" s="33"/>
      <c r="E27" s="33"/>
      <c r="F27" s="33"/>
      <c r="G27" s="168"/>
      <c r="H27" s="1"/>
      <c r="I27" s="2"/>
      <c r="J27" s="148"/>
      <c r="K27" s="29"/>
      <c r="L27" s="29"/>
      <c r="M27" s="29"/>
      <c r="N27" s="29"/>
      <c r="O27" s="29"/>
      <c r="P27" s="155"/>
      <c r="Q27" s="29"/>
      <c r="R27" s="155"/>
      <c r="S27" s="155"/>
      <c r="T27" s="155"/>
      <c r="U27" s="155"/>
      <c r="V27" s="155"/>
      <c r="W27" s="155"/>
      <c r="X27" s="155"/>
      <c r="Y27" s="29"/>
      <c r="Z27" s="29"/>
      <c r="AA27" s="29"/>
    </row>
    <row r="28" spans="1:27" s="6" customFormat="1" ht="15" customHeight="1">
      <c r="A28" s="244" t="s">
        <v>257</v>
      </c>
      <c r="B28" s="244"/>
      <c r="C28" s="244"/>
      <c r="D28" s="244"/>
      <c r="E28" s="244"/>
      <c r="F28" s="244"/>
      <c r="G28" s="244"/>
      <c r="H28" s="244"/>
      <c r="I28" s="150"/>
      <c r="J28" s="156"/>
      <c r="K28" s="73"/>
      <c r="L28" s="73"/>
      <c r="M28" s="73"/>
      <c r="N28" s="73"/>
      <c r="O28" s="73"/>
      <c r="P28" s="156"/>
      <c r="Q28" s="73"/>
      <c r="R28" s="156"/>
      <c r="S28" s="156"/>
      <c r="T28" s="156"/>
      <c r="U28" s="156"/>
      <c r="V28" s="156"/>
      <c r="W28" s="156"/>
      <c r="X28" s="156"/>
      <c r="Y28" s="73"/>
      <c r="Z28" s="73"/>
      <c r="AA28" s="73"/>
    </row>
    <row r="29" spans="1:27" s="36" customFormat="1" ht="12.75">
      <c r="A29" s="2">
        <v>1</v>
      </c>
      <c r="B29" s="1" t="s">
        <v>147</v>
      </c>
      <c r="C29" s="2"/>
      <c r="D29" s="33"/>
      <c r="E29" s="33"/>
      <c r="F29" s="33"/>
      <c r="G29" s="168"/>
      <c r="H29" s="1"/>
      <c r="I29" s="2"/>
      <c r="J29" s="148"/>
      <c r="K29" s="29"/>
      <c r="L29" s="29"/>
      <c r="M29" s="29"/>
      <c r="N29" s="29"/>
      <c r="O29" s="29"/>
      <c r="P29" s="155"/>
      <c r="Q29" s="29"/>
      <c r="R29" s="155"/>
      <c r="S29" s="155"/>
      <c r="T29" s="155"/>
      <c r="U29" s="155"/>
      <c r="V29" s="155"/>
      <c r="W29" s="155"/>
      <c r="X29" s="155"/>
      <c r="Y29" s="29"/>
      <c r="Z29" s="29"/>
      <c r="AA29" s="29"/>
    </row>
    <row r="30" spans="1:27" s="6" customFormat="1" ht="14.25" customHeight="1">
      <c r="A30" s="243" t="s">
        <v>271</v>
      </c>
      <c r="B30" s="243"/>
      <c r="C30" s="243"/>
      <c r="D30" s="243"/>
      <c r="E30" s="243"/>
      <c r="F30" s="243"/>
      <c r="G30" s="243"/>
      <c r="H30" s="243"/>
      <c r="I30" s="152"/>
      <c r="J30" s="156"/>
      <c r="K30" s="73"/>
      <c r="L30" s="73"/>
      <c r="M30" s="73"/>
      <c r="N30" s="73"/>
      <c r="O30" s="73"/>
      <c r="P30" s="156"/>
      <c r="Q30" s="73"/>
      <c r="R30" s="156"/>
      <c r="S30" s="156"/>
      <c r="T30" s="156"/>
      <c r="U30" s="156"/>
      <c r="V30" s="156"/>
      <c r="W30" s="156"/>
      <c r="X30" s="156"/>
      <c r="Y30" s="73"/>
      <c r="Z30" s="73"/>
      <c r="AA30" s="73"/>
    </row>
    <row r="31" spans="1:27" s="9" customFormat="1" ht="63.75">
      <c r="A31" s="104">
        <v>1</v>
      </c>
      <c r="B31" s="92" t="s">
        <v>258</v>
      </c>
      <c r="C31" s="48" t="s">
        <v>259</v>
      </c>
      <c r="D31" s="108" t="s">
        <v>157</v>
      </c>
      <c r="E31" s="108" t="s">
        <v>149</v>
      </c>
      <c r="F31" s="105" t="s">
        <v>149</v>
      </c>
      <c r="G31" s="48" t="s">
        <v>260</v>
      </c>
      <c r="H31" s="169">
        <v>3439725.77</v>
      </c>
      <c r="I31" s="105" t="s">
        <v>205</v>
      </c>
      <c r="J31" s="48" t="s">
        <v>261</v>
      </c>
      <c r="K31" s="48" t="s">
        <v>262</v>
      </c>
      <c r="L31" s="96" t="s">
        <v>208</v>
      </c>
      <c r="M31" s="96" t="s">
        <v>263</v>
      </c>
      <c r="N31" s="48" t="s">
        <v>264</v>
      </c>
      <c r="O31" s="11">
        <v>1</v>
      </c>
      <c r="P31" s="104" t="s">
        <v>265</v>
      </c>
      <c r="Q31" s="96"/>
      <c r="R31" s="96" t="s">
        <v>165</v>
      </c>
      <c r="S31" s="96" t="s">
        <v>165</v>
      </c>
      <c r="T31" s="96" t="s">
        <v>165</v>
      </c>
      <c r="U31" s="96" t="s">
        <v>165</v>
      </c>
      <c r="V31" s="166" t="s">
        <v>165</v>
      </c>
      <c r="W31" s="96" t="s">
        <v>165</v>
      </c>
      <c r="X31" s="155"/>
      <c r="Y31" s="96">
        <v>3</v>
      </c>
      <c r="Z31" s="96" t="s">
        <v>149</v>
      </c>
      <c r="AA31" s="96" t="s">
        <v>266</v>
      </c>
    </row>
    <row r="32" spans="1:27" s="12" customFormat="1" ht="12.75" customHeight="1">
      <c r="A32" s="241" t="s">
        <v>0</v>
      </c>
      <c r="B32" s="241" t="s">
        <v>0</v>
      </c>
      <c r="C32" s="241"/>
      <c r="D32" s="117"/>
      <c r="E32" s="117"/>
      <c r="F32" s="173"/>
      <c r="G32" s="123"/>
      <c r="H32" s="175">
        <f>SUM(H31)</f>
        <v>3439725.77</v>
      </c>
      <c r="I32" s="40"/>
      <c r="J32" s="148"/>
      <c r="K32" s="23"/>
      <c r="L32" s="23"/>
      <c r="M32" s="23"/>
      <c r="N32" s="23"/>
      <c r="O32" s="23"/>
      <c r="P32" s="148"/>
      <c r="Q32" s="23"/>
      <c r="R32" s="148"/>
      <c r="S32" s="148"/>
      <c r="T32" s="148"/>
      <c r="U32" s="148"/>
      <c r="V32" s="148"/>
      <c r="W32" s="148"/>
      <c r="X32" s="148"/>
      <c r="Y32" s="23"/>
      <c r="Z32" s="23"/>
      <c r="AA32" s="23"/>
    </row>
    <row r="33" spans="1:27" s="12" customFormat="1" ht="12.75" customHeight="1">
      <c r="A33" s="242" t="s">
        <v>298</v>
      </c>
      <c r="B33" s="242"/>
      <c r="C33" s="242"/>
      <c r="D33" s="242"/>
      <c r="E33" s="242"/>
      <c r="F33" s="242"/>
      <c r="G33" s="242"/>
      <c r="H33" s="242"/>
      <c r="I33" s="150"/>
      <c r="J33" s="156"/>
      <c r="K33" s="73"/>
      <c r="L33" s="73"/>
      <c r="M33" s="73"/>
      <c r="N33" s="73"/>
      <c r="O33" s="73"/>
      <c r="P33" s="156"/>
      <c r="Q33" s="73"/>
      <c r="R33" s="156"/>
      <c r="S33" s="156"/>
      <c r="T33" s="156"/>
      <c r="U33" s="156"/>
      <c r="V33" s="156"/>
      <c r="W33" s="156"/>
      <c r="X33" s="156"/>
      <c r="Y33" s="73"/>
      <c r="Z33" s="73"/>
      <c r="AA33" s="73"/>
    </row>
    <row r="34" spans="1:27" s="105" customFormat="1" ht="25.5">
      <c r="A34" s="96">
        <v>1</v>
      </c>
      <c r="B34" s="48" t="s">
        <v>272</v>
      </c>
      <c r="C34" s="48" t="s">
        <v>259</v>
      </c>
      <c r="D34" s="48" t="s">
        <v>157</v>
      </c>
      <c r="E34" s="48" t="s">
        <v>273</v>
      </c>
      <c r="F34" s="48" t="s">
        <v>158</v>
      </c>
      <c r="G34" s="48" t="s">
        <v>274</v>
      </c>
      <c r="H34" s="227">
        <v>6999000</v>
      </c>
      <c r="I34" s="96" t="s">
        <v>213</v>
      </c>
      <c r="J34" s="101" t="s">
        <v>275</v>
      </c>
      <c r="K34" s="48" t="s">
        <v>276</v>
      </c>
      <c r="L34" s="48" t="s">
        <v>277</v>
      </c>
      <c r="M34" s="48" t="s">
        <v>278</v>
      </c>
      <c r="N34" s="48" t="s">
        <v>279</v>
      </c>
      <c r="O34" s="96"/>
      <c r="P34" s="96"/>
      <c r="Q34" s="48" t="s">
        <v>409</v>
      </c>
      <c r="R34" s="48" t="s">
        <v>280</v>
      </c>
      <c r="S34" s="48" t="s">
        <v>280</v>
      </c>
      <c r="T34" s="48" t="s">
        <v>280</v>
      </c>
      <c r="U34" s="48" t="s">
        <v>183</v>
      </c>
      <c r="V34" s="48" t="s">
        <v>183</v>
      </c>
      <c r="W34" s="48" t="s">
        <v>280</v>
      </c>
      <c r="X34" s="96">
        <v>3054</v>
      </c>
      <c r="Y34" s="96">
        <v>3</v>
      </c>
      <c r="Z34" s="96" t="s">
        <v>157</v>
      </c>
      <c r="AA34" s="96" t="s">
        <v>158</v>
      </c>
    </row>
    <row r="35" spans="1:27" s="105" customFormat="1" ht="12.75">
      <c r="A35" s="96">
        <v>2</v>
      </c>
      <c r="B35" s="48" t="s">
        <v>281</v>
      </c>
      <c r="C35" s="48" t="s">
        <v>282</v>
      </c>
      <c r="D35" s="48" t="s">
        <v>157</v>
      </c>
      <c r="E35" s="48" t="s">
        <v>158</v>
      </c>
      <c r="F35" s="48" t="s">
        <v>158</v>
      </c>
      <c r="G35" s="48">
        <v>2007</v>
      </c>
      <c r="H35" s="106">
        <v>1114895.25</v>
      </c>
      <c r="I35" s="48" t="s">
        <v>205</v>
      </c>
      <c r="J35" s="103"/>
      <c r="K35" s="48" t="s">
        <v>283</v>
      </c>
      <c r="L35" s="48" t="s">
        <v>284</v>
      </c>
      <c r="M35" s="48" t="s">
        <v>147</v>
      </c>
      <c r="N35" s="48" t="s">
        <v>285</v>
      </c>
      <c r="O35" s="96"/>
      <c r="P35" s="96"/>
      <c r="Q35" s="96"/>
      <c r="R35" s="48" t="s">
        <v>165</v>
      </c>
      <c r="S35" s="48" t="s">
        <v>165</v>
      </c>
      <c r="T35" s="48" t="s">
        <v>165</v>
      </c>
      <c r="U35" s="48" t="s">
        <v>165</v>
      </c>
      <c r="V35" s="48" t="s">
        <v>165</v>
      </c>
      <c r="W35" s="48" t="s">
        <v>165</v>
      </c>
      <c r="X35" s="96">
        <v>200</v>
      </c>
      <c r="Y35" s="96">
        <v>1</v>
      </c>
      <c r="Z35" s="96" t="s">
        <v>158</v>
      </c>
      <c r="AA35" s="96" t="s">
        <v>158</v>
      </c>
    </row>
    <row r="36" spans="1:27" s="12" customFormat="1" ht="12.75">
      <c r="A36" s="241" t="s">
        <v>0</v>
      </c>
      <c r="B36" s="241" t="s">
        <v>0</v>
      </c>
      <c r="C36" s="241"/>
      <c r="D36" s="117"/>
      <c r="E36" s="117"/>
      <c r="F36" s="173"/>
      <c r="G36" s="123"/>
      <c r="H36" s="175">
        <f>SUM(H34:H35)</f>
        <v>8113895.25</v>
      </c>
      <c r="I36" s="40"/>
      <c r="J36" s="148"/>
      <c r="K36" s="23"/>
      <c r="L36" s="23"/>
      <c r="M36" s="23"/>
      <c r="N36" s="23"/>
      <c r="O36" s="23"/>
      <c r="P36" s="148"/>
      <c r="Q36" s="23"/>
      <c r="R36" s="148"/>
      <c r="S36" s="148"/>
      <c r="T36" s="148"/>
      <c r="U36" s="148"/>
      <c r="V36" s="148"/>
      <c r="W36" s="148"/>
      <c r="X36" s="148"/>
      <c r="Y36" s="23"/>
      <c r="Z36" s="23"/>
      <c r="AA36" s="23"/>
    </row>
    <row r="37" spans="1:27" s="12" customFormat="1" ht="12.75">
      <c r="A37" s="242" t="s">
        <v>308</v>
      </c>
      <c r="B37" s="242"/>
      <c r="C37" s="242"/>
      <c r="D37" s="242"/>
      <c r="E37" s="242"/>
      <c r="F37" s="242"/>
      <c r="G37" s="242"/>
      <c r="H37" s="242"/>
      <c r="I37" s="150"/>
      <c r="J37" s="156"/>
      <c r="K37" s="73"/>
      <c r="L37" s="73"/>
      <c r="M37" s="73"/>
      <c r="N37" s="73"/>
      <c r="O37" s="73"/>
      <c r="P37" s="156"/>
      <c r="Q37" s="73"/>
      <c r="R37" s="156"/>
      <c r="S37" s="156"/>
      <c r="T37" s="156"/>
      <c r="U37" s="156"/>
      <c r="V37" s="156"/>
      <c r="W37" s="156"/>
      <c r="X37" s="156"/>
      <c r="Y37" s="73"/>
      <c r="Z37" s="73"/>
      <c r="AA37" s="73"/>
    </row>
    <row r="38" spans="1:27" s="9" customFormat="1" ht="12.75">
      <c r="A38" s="96">
        <v>1</v>
      </c>
      <c r="B38" s="48" t="s">
        <v>258</v>
      </c>
      <c r="C38" s="48" t="s">
        <v>259</v>
      </c>
      <c r="D38" s="167" t="s">
        <v>157</v>
      </c>
      <c r="E38" s="48" t="s">
        <v>158</v>
      </c>
      <c r="F38" s="167" t="s">
        <v>158</v>
      </c>
      <c r="G38" s="48">
        <v>2003</v>
      </c>
      <c r="H38" s="227">
        <v>3302000</v>
      </c>
      <c r="I38" s="96" t="s">
        <v>213</v>
      </c>
      <c r="J38" s="148" t="s">
        <v>639</v>
      </c>
      <c r="K38" s="96" t="s">
        <v>299</v>
      </c>
      <c r="L38" s="40" t="s">
        <v>646</v>
      </c>
      <c r="M38" s="40" t="s">
        <v>549</v>
      </c>
      <c r="N38" s="40" t="s">
        <v>645</v>
      </c>
      <c r="O38" s="211"/>
      <c r="P38" s="40"/>
      <c r="Q38" s="40"/>
      <c r="R38" s="48" t="s">
        <v>165</v>
      </c>
      <c r="S38" s="48" t="s">
        <v>165</v>
      </c>
      <c r="T38" s="48" t="s">
        <v>165</v>
      </c>
      <c r="U38" s="48" t="s">
        <v>165</v>
      </c>
      <c r="V38" s="48" t="s">
        <v>165</v>
      </c>
      <c r="W38" s="48" t="s">
        <v>165</v>
      </c>
      <c r="X38" s="96">
        <v>1440.97</v>
      </c>
      <c r="Y38" s="99"/>
      <c r="Z38" s="96"/>
      <c r="AA38" s="96"/>
    </row>
    <row r="39" spans="1:27" s="9" customFormat="1" ht="12.75">
      <c r="A39" s="96">
        <v>2</v>
      </c>
      <c r="B39" s="48" t="s">
        <v>300</v>
      </c>
      <c r="C39" s="48"/>
      <c r="D39" s="167" t="s">
        <v>157</v>
      </c>
      <c r="E39" s="48" t="s">
        <v>158</v>
      </c>
      <c r="F39" s="167" t="s">
        <v>158</v>
      </c>
      <c r="G39" s="2">
        <v>2012</v>
      </c>
      <c r="H39" s="162">
        <v>272890.35</v>
      </c>
      <c r="I39" s="48" t="s">
        <v>205</v>
      </c>
      <c r="J39" s="155"/>
      <c r="K39" s="96" t="s">
        <v>299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29"/>
      <c r="Z39" s="29"/>
      <c r="AA39" s="29"/>
    </row>
    <row r="40" spans="1:27" s="9" customFormat="1" ht="12.75">
      <c r="A40" s="96">
        <v>3</v>
      </c>
      <c r="B40" s="48" t="s">
        <v>301</v>
      </c>
      <c r="C40" s="48"/>
      <c r="D40" s="167" t="s">
        <v>157</v>
      </c>
      <c r="E40" s="48" t="s">
        <v>158</v>
      </c>
      <c r="F40" s="167" t="s">
        <v>158</v>
      </c>
      <c r="G40" s="2">
        <v>2010</v>
      </c>
      <c r="H40" s="162">
        <v>149669.59</v>
      </c>
      <c r="I40" s="48" t="s">
        <v>205</v>
      </c>
      <c r="J40" s="155"/>
      <c r="K40" s="96" t="s">
        <v>299</v>
      </c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29"/>
      <c r="Z40" s="29"/>
      <c r="AA40" s="29"/>
    </row>
    <row r="41" spans="1:27" s="9" customFormat="1" ht="19.5" customHeight="1">
      <c r="A41" s="96">
        <v>4</v>
      </c>
      <c r="B41" s="48" t="s">
        <v>302</v>
      </c>
      <c r="C41" s="48"/>
      <c r="D41" s="167" t="s">
        <v>157</v>
      </c>
      <c r="E41" s="48" t="s">
        <v>158</v>
      </c>
      <c r="F41" s="167" t="s">
        <v>158</v>
      </c>
      <c r="G41" s="2">
        <v>2014</v>
      </c>
      <c r="H41" s="162">
        <v>373030.16</v>
      </c>
      <c r="I41" s="48" t="s">
        <v>205</v>
      </c>
      <c r="J41" s="155"/>
      <c r="K41" s="96" t="s">
        <v>299</v>
      </c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29"/>
      <c r="Z41" s="29"/>
      <c r="AA41" s="29"/>
    </row>
    <row r="42" spans="1:27" s="12" customFormat="1" ht="12" customHeight="1">
      <c r="A42" s="241" t="s">
        <v>0</v>
      </c>
      <c r="B42" s="241" t="s">
        <v>0</v>
      </c>
      <c r="C42" s="241"/>
      <c r="D42" s="117"/>
      <c r="E42" s="117"/>
      <c r="F42" s="173"/>
      <c r="G42" s="123"/>
      <c r="H42" s="175">
        <f>SUM(H38:H41)</f>
        <v>4097590.1</v>
      </c>
      <c r="I42" s="40"/>
      <c r="J42" s="148"/>
      <c r="K42" s="23"/>
      <c r="L42" s="23"/>
      <c r="M42" s="23"/>
      <c r="N42" s="23"/>
      <c r="O42" s="23"/>
      <c r="P42" s="148"/>
      <c r="Q42" s="23"/>
      <c r="R42" s="148"/>
      <c r="S42" s="148"/>
      <c r="T42" s="148"/>
      <c r="U42" s="148"/>
      <c r="V42" s="148"/>
      <c r="W42" s="148"/>
      <c r="X42" s="148"/>
      <c r="Y42" s="23"/>
      <c r="Z42" s="23"/>
      <c r="AA42" s="23"/>
    </row>
    <row r="43" spans="1:27" s="12" customFormat="1" ht="14.25" customHeight="1">
      <c r="A43" s="242" t="s">
        <v>329</v>
      </c>
      <c r="B43" s="242"/>
      <c r="C43" s="242"/>
      <c r="D43" s="242"/>
      <c r="E43" s="242"/>
      <c r="F43" s="242"/>
      <c r="G43" s="242"/>
      <c r="H43" s="242"/>
      <c r="I43" s="150"/>
      <c r="J43" s="156"/>
      <c r="K43" s="73"/>
      <c r="L43" s="73"/>
      <c r="M43" s="73"/>
      <c r="N43" s="73"/>
      <c r="O43" s="73"/>
      <c r="P43" s="156"/>
      <c r="Q43" s="73"/>
      <c r="R43" s="156"/>
      <c r="S43" s="156"/>
      <c r="T43" s="156"/>
      <c r="U43" s="156"/>
      <c r="V43" s="156"/>
      <c r="W43" s="156"/>
      <c r="X43" s="156"/>
      <c r="Y43" s="73"/>
      <c r="Z43" s="73"/>
      <c r="AA43" s="73"/>
    </row>
    <row r="44" spans="1:55" s="9" customFormat="1" ht="38.25">
      <c r="A44" s="104">
        <v>1</v>
      </c>
      <c r="B44" s="94" t="s">
        <v>272</v>
      </c>
      <c r="C44" s="104" t="s">
        <v>259</v>
      </c>
      <c r="D44" s="104" t="s">
        <v>309</v>
      </c>
      <c r="E44" s="104" t="s">
        <v>273</v>
      </c>
      <c r="F44" s="104" t="s">
        <v>273</v>
      </c>
      <c r="G44" s="104">
        <v>1972</v>
      </c>
      <c r="H44" s="226">
        <v>2273000</v>
      </c>
      <c r="I44" s="96" t="s">
        <v>213</v>
      </c>
      <c r="J44" s="157" t="s">
        <v>310</v>
      </c>
      <c r="K44" s="104" t="s">
        <v>311</v>
      </c>
      <c r="L44" s="104" t="s">
        <v>312</v>
      </c>
      <c r="M44" s="104" t="s">
        <v>313</v>
      </c>
      <c r="N44" s="104" t="s">
        <v>314</v>
      </c>
      <c r="O44" s="104">
        <v>1</v>
      </c>
      <c r="P44" s="104" t="s">
        <v>315</v>
      </c>
      <c r="Q44" s="11"/>
      <c r="R44" s="48" t="s">
        <v>280</v>
      </c>
      <c r="S44" s="104" t="s">
        <v>211</v>
      </c>
      <c r="T44" s="48" t="s">
        <v>280</v>
      </c>
      <c r="U44" s="104" t="s">
        <v>316</v>
      </c>
      <c r="V44" s="48" t="s">
        <v>280</v>
      </c>
      <c r="W44" s="48" t="s">
        <v>280</v>
      </c>
      <c r="X44" s="99">
        <v>992</v>
      </c>
      <c r="Y44" s="99">
        <v>1</v>
      </c>
      <c r="Z44" s="104" t="s">
        <v>565</v>
      </c>
      <c r="AA44" s="96" t="s">
        <v>158</v>
      </c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</row>
    <row r="45" spans="1:55" s="6" customFormat="1" ht="14.25" customHeight="1">
      <c r="A45" s="241" t="s">
        <v>0</v>
      </c>
      <c r="B45" s="241" t="s">
        <v>0</v>
      </c>
      <c r="C45" s="241"/>
      <c r="D45" s="117"/>
      <c r="E45" s="117"/>
      <c r="F45" s="173"/>
      <c r="G45" s="123"/>
      <c r="H45" s="176">
        <f>SUM(H44)</f>
        <v>2273000</v>
      </c>
      <c r="I45" s="154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23"/>
      <c r="Z45" s="23"/>
      <c r="AA45" s="23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</row>
    <row r="46" spans="1:55" s="12" customFormat="1" ht="14.25" customHeight="1">
      <c r="A46" s="242" t="s">
        <v>355</v>
      </c>
      <c r="B46" s="242"/>
      <c r="C46" s="242"/>
      <c r="D46" s="242"/>
      <c r="E46" s="242"/>
      <c r="F46" s="242"/>
      <c r="G46" s="242"/>
      <c r="H46" s="242"/>
      <c r="I46" s="150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73"/>
      <c r="Z46" s="73"/>
      <c r="AA46" s="73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</row>
    <row r="47" spans="1:55" s="29" customFormat="1" ht="39.75" customHeight="1">
      <c r="A47" s="48">
        <v>1</v>
      </c>
      <c r="B47" s="92" t="s">
        <v>258</v>
      </c>
      <c r="C47" s="48" t="s">
        <v>330</v>
      </c>
      <c r="D47" s="48" t="s">
        <v>157</v>
      </c>
      <c r="E47" s="48" t="s">
        <v>158</v>
      </c>
      <c r="F47" s="48" t="s">
        <v>158</v>
      </c>
      <c r="G47" s="48" t="s">
        <v>331</v>
      </c>
      <c r="H47" s="225">
        <v>3343000</v>
      </c>
      <c r="I47" s="96" t="s">
        <v>213</v>
      </c>
      <c r="J47" s="40" t="s">
        <v>634</v>
      </c>
      <c r="K47" s="48" t="s">
        <v>332</v>
      </c>
      <c r="L47" s="48" t="s">
        <v>333</v>
      </c>
      <c r="M47" s="48" t="s">
        <v>334</v>
      </c>
      <c r="N47" s="48" t="s">
        <v>335</v>
      </c>
      <c r="O47" s="48">
        <v>1</v>
      </c>
      <c r="P47" s="48" t="s">
        <v>336</v>
      </c>
      <c r="Q47" s="155"/>
      <c r="R47" s="48" t="s">
        <v>165</v>
      </c>
      <c r="S47" s="48" t="s">
        <v>280</v>
      </c>
      <c r="T47" s="48" t="s">
        <v>165</v>
      </c>
      <c r="U47" s="48" t="s">
        <v>337</v>
      </c>
      <c r="V47" s="48" t="s">
        <v>165</v>
      </c>
      <c r="W47" s="48" t="s">
        <v>280</v>
      </c>
      <c r="X47" s="48">
        <v>1458.6</v>
      </c>
      <c r="Y47" s="48">
        <v>2</v>
      </c>
      <c r="Z47" s="48" t="s">
        <v>157</v>
      </c>
      <c r="AA47" s="48" t="s">
        <v>158</v>
      </c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</row>
    <row r="48" spans="1:55" s="29" customFormat="1" ht="25.5">
      <c r="A48" s="48">
        <v>2</v>
      </c>
      <c r="B48" s="92" t="s">
        <v>338</v>
      </c>
      <c r="C48" s="48" t="s">
        <v>339</v>
      </c>
      <c r="D48" s="48" t="s">
        <v>157</v>
      </c>
      <c r="E48" s="48" t="s">
        <v>158</v>
      </c>
      <c r="F48" s="48" t="s">
        <v>158</v>
      </c>
      <c r="G48" s="48" t="s">
        <v>340</v>
      </c>
      <c r="H48" s="225">
        <v>114000</v>
      </c>
      <c r="I48" s="96" t="s">
        <v>213</v>
      </c>
      <c r="J48" s="148"/>
      <c r="K48" s="48" t="s">
        <v>332</v>
      </c>
      <c r="L48" s="48" t="s">
        <v>341</v>
      </c>
      <c r="M48" s="48" t="s">
        <v>147</v>
      </c>
      <c r="N48" s="48" t="s">
        <v>342</v>
      </c>
      <c r="O48" s="48">
        <v>2</v>
      </c>
      <c r="P48" s="48" t="s">
        <v>336</v>
      </c>
      <c r="Q48" s="155"/>
      <c r="R48" s="48" t="s">
        <v>280</v>
      </c>
      <c r="S48" s="48" t="s">
        <v>343</v>
      </c>
      <c r="T48" s="48" t="s">
        <v>343</v>
      </c>
      <c r="U48" s="48" t="s">
        <v>280</v>
      </c>
      <c r="V48" s="48" t="s">
        <v>343</v>
      </c>
      <c r="W48" s="48" t="s">
        <v>343</v>
      </c>
      <c r="X48" s="48" t="s">
        <v>344</v>
      </c>
      <c r="Y48" s="48">
        <v>1</v>
      </c>
      <c r="Z48" s="48" t="s">
        <v>158</v>
      </c>
      <c r="AA48" s="48" t="s">
        <v>158</v>
      </c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</row>
    <row r="49" spans="1:55" s="29" customFormat="1" ht="25.5">
      <c r="A49" s="48">
        <v>3</v>
      </c>
      <c r="B49" s="92" t="s">
        <v>345</v>
      </c>
      <c r="C49" s="48" t="s">
        <v>346</v>
      </c>
      <c r="D49" s="48" t="s">
        <v>157</v>
      </c>
      <c r="E49" s="48" t="s">
        <v>158</v>
      </c>
      <c r="F49" s="48" t="s">
        <v>158</v>
      </c>
      <c r="G49" s="48">
        <v>2009</v>
      </c>
      <c r="H49" s="107" t="s">
        <v>347</v>
      </c>
      <c r="I49" s="48" t="s">
        <v>205</v>
      </c>
      <c r="J49" s="155"/>
      <c r="K49" s="48" t="s">
        <v>332</v>
      </c>
      <c r="L49" s="48"/>
      <c r="M49" s="48"/>
      <c r="N49" s="48"/>
      <c r="O49" s="48">
        <v>3</v>
      </c>
      <c r="P49" s="48" t="s">
        <v>336</v>
      </c>
      <c r="Q49" s="155"/>
      <c r="R49" s="48" t="s">
        <v>183</v>
      </c>
      <c r="S49" s="48" t="s">
        <v>343</v>
      </c>
      <c r="T49" s="48" t="s">
        <v>343</v>
      </c>
      <c r="U49" s="48" t="s">
        <v>343</v>
      </c>
      <c r="V49" s="48" t="s">
        <v>343</v>
      </c>
      <c r="W49" s="48" t="s">
        <v>343</v>
      </c>
      <c r="X49" s="48">
        <v>968</v>
      </c>
      <c r="Y49" s="48"/>
      <c r="Z49" s="48"/>
      <c r="AA49" s="48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</row>
    <row r="50" spans="1:55" s="29" customFormat="1" ht="25.5">
      <c r="A50" s="48">
        <v>4</v>
      </c>
      <c r="B50" s="92" t="s">
        <v>301</v>
      </c>
      <c r="C50" s="48" t="s">
        <v>301</v>
      </c>
      <c r="D50" s="48" t="s">
        <v>157</v>
      </c>
      <c r="E50" s="48" t="s">
        <v>158</v>
      </c>
      <c r="F50" s="48" t="s">
        <v>158</v>
      </c>
      <c r="G50" s="48">
        <v>2012</v>
      </c>
      <c r="H50" s="107" t="s">
        <v>348</v>
      </c>
      <c r="I50" s="48" t="s">
        <v>205</v>
      </c>
      <c r="J50" s="155"/>
      <c r="K50" s="48" t="s">
        <v>332</v>
      </c>
      <c r="L50" s="48"/>
      <c r="M50" s="48"/>
      <c r="N50" s="48"/>
      <c r="O50" s="48">
        <v>4</v>
      </c>
      <c r="P50" s="48" t="s">
        <v>336</v>
      </c>
      <c r="Q50" s="155"/>
      <c r="R50" s="48" t="s">
        <v>183</v>
      </c>
      <c r="S50" s="48" t="s">
        <v>343</v>
      </c>
      <c r="T50" s="48" t="s">
        <v>343</v>
      </c>
      <c r="U50" s="48" t="s">
        <v>343</v>
      </c>
      <c r="V50" s="48" t="s">
        <v>343</v>
      </c>
      <c r="W50" s="48" t="s">
        <v>343</v>
      </c>
      <c r="X50" s="48">
        <v>445</v>
      </c>
      <c r="Y50" s="48"/>
      <c r="Z50" s="48"/>
      <c r="AA50" s="48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</row>
    <row r="51" spans="1:55" s="6" customFormat="1" ht="14.25" customHeight="1">
      <c r="A51" s="241" t="s">
        <v>0</v>
      </c>
      <c r="B51" s="241" t="s">
        <v>0</v>
      </c>
      <c r="C51" s="241"/>
      <c r="D51" s="117"/>
      <c r="E51" s="117"/>
      <c r="F51" s="173"/>
      <c r="G51" s="123"/>
      <c r="H51" s="176">
        <f>SUM(H47:H50)</f>
        <v>3457000</v>
      </c>
      <c r="I51" s="154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23"/>
      <c r="Z51" s="23"/>
      <c r="AA51" s="23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</row>
    <row r="52" spans="1:55" s="12" customFormat="1" ht="14.25" customHeight="1">
      <c r="A52" s="242" t="s">
        <v>376</v>
      </c>
      <c r="B52" s="242"/>
      <c r="C52" s="242"/>
      <c r="D52" s="242"/>
      <c r="E52" s="242"/>
      <c r="F52" s="242"/>
      <c r="G52" s="242"/>
      <c r="H52" s="242"/>
      <c r="I52" s="150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73"/>
      <c r="Z52" s="73"/>
      <c r="AA52" s="73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</row>
    <row r="53" spans="1:55" s="9" customFormat="1" ht="164.25" customHeight="1">
      <c r="A53" s="140">
        <v>1</v>
      </c>
      <c r="B53" s="124" t="s">
        <v>358</v>
      </c>
      <c r="C53" s="140" t="s">
        <v>330</v>
      </c>
      <c r="D53" s="140" t="s">
        <v>266</v>
      </c>
      <c r="E53" s="140" t="s">
        <v>149</v>
      </c>
      <c r="F53" s="140" t="s">
        <v>266</v>
      </c>
      <c r="G53" s="140" t="s">
        <v>359</v>
      </c>
      <c r="H53" s="224">
        <v>2010000</v>
      </c>
      <c r="I53" s="96" t="s">
        <v>213</v>
      </c>
      <c r="J53" s="158" t="s">
        <v>360</v>
      </c>
      <c r="K53" s="140" t="s">
        <v>361</v>
      </c>
      <c r="L53" s="140" t="s">
        <v>333</v>
      </c>
      <c r="M53" s="140" t="s">
        <v>362</v>
      </c>
      <c r="N53" s="140" t="s">
        <v>363</v>
      </c>
      <c r="O53" s="140">
        <v>1</v>
      </c>
      <c r="P53" s="140" t="s">
        <v>364</v>
      </c>
      <c r="Q53" s="140" t="s">
        <v>365</v>
      </c>
      <c r="R53" s="140" t="s">
        <v>165</v>
      </c>
      <c r="S53" s="140" t="s">
        <v>165</v>
      </c>
      <c r="T53" s="140" t="s">
        <v>165</v>
      </c>
      <c r="U53" s="140" t="s">
        <v>165</v>
      </c>
      <c r="V53" s="140" t="s">
        <v>165</v>
      </c>
      <c r="W53" s="140" t="s">
        <v>165</v>
      </c>
      <c r="X53" s="166" t="s">
        <v>366</v>
      </c>
      <c r="Y53" s="166">
        <v>2</v>
      </c>
      <c r="Z53" s="166" t="s">
        <v>266</v>
      </c>
      <c r="AA53" s="96" t="s">
        <v>149</v>
      </c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</row>
    <row r="54" spans="1:55" s="72" customFormat="1" ht="12" customHeight="1" thickBot="1">
      <c r="A54" s="241" t="s">
        <v>0</v>
      </c>
      <c r="B54" s="241" t="s">
        <v>0</v>
      </c>
      <c r="C54" s="241"/>
      <c r="D54" s="117"/>
      <c r="E54" s="117"/>
      <c r="F54" s="177"/>
      <c r="G54" s="178"/>
      <c r="H54" s="176">
        <f>SUM(H53)</f>
        <v>2010000</v>
      </c>
      <c r="I54" s="40"/>
      <c r="J54" s="148"/>
      <c r="K54" s="23"/>
      <c r="L54" s="23"/>
      <c r="M54" s="23"/>
      <c r="N54" s="23"/>
      <c r="O54" s="23"/>
      <c r="P54" s="148"/>
      <c r="Q54" s="23"/>
      <c r="R54" s="148"/>
      <c r="S54" s="148"/>
      <c r="T54" s="148"/>
      <c r="U54" s="148"/>
      <c r="V54" s="148"/>
      <c r="W54" s="148"/>
      <c r="X54" s="148"/>
      <c r="Y54" s="23"/>
      <c r="Z54" s="23"/>
      <c r="AA54" s="23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</row>
    <row r="55" spans="1:55" s="6" customFormat="1" ht="13.5" thickBot="1">
      <c r="A55" s="11"/>
      <c r="B55" s="37"/>
      <c r="C55" s="172"/>
      <c r="D55" s="172"/>
      <c r="E55" s="172"/>
      <c r="F55" s="247" t="s">
        <v>67</v>
      </c>
      <c r="G55" s="248"/>
      <c r="H55" s="179">
        <f>SUM(H54,H51,H45,H42,H36,H32,H25,H19,H12)</f>
        <v>37424552.24</v>
      </c>
      <c r="I55" s="163"/>
      <c r="J55" s="11"/>
      <c r="K55" s="12"/>
      <c r="L55" s="12"/>
      <c r="M55" s="12"/>
      <c r="N55" s="12"/>
      <c r="O55" s="12"/>
      <c r="P55" s="165"/>
      <c r="Q55" s="12"/>
      <c r="R55" s="165"/>
      <c r="S55" s="165"/>
      <c r="T55" s="159"/>
      <c r="U55" s="159"/>
      <c r="V55" s="159"/>
      <c r="W55" s="159"/>
      <c r="X55" s="159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</row>
    <row r="56" spans="1:55" s="6" customFormat="1" ht="12.75">
      <c r="A56" s="11"/>
      <c r="B56" s="9"/>
      <c r="C56" s="105"/>
      <c r="D56" s="170"/>
      <c r="E56" s="170"/>
      <c r="F56" s="171"/>
      <c r="G56" s="231" t="s">
        <v>636</v>
      </c>
      <c r="H56" s="232">
        <f>SUM(H53,H48,H47,H44,H38,H34,H24,H22,H18,H17,H16,H10,H5)</f>
        <v>26062030</v>
      </c>
      <c r="I56" s="105"/>
      <c r="J56" s="11"/>
      <c r="K56" s="12"/>
      <c r="L56" s="12"/>
      <c r="M56" s="12"/>
      <c r="N56" s="12"/>
      <c r="O56" s="12"/>
      <c r="P56" s="165"/>
      <c r="Q56" s="12"/>
      <c r="R56" s="165"/>
      <c r="S56" s="165"/>
      <c r="T56" s="159"/>
      <c r="U56" s="159"/>
      <c r="V56" s="159"/>
      <c r="W56" s="159"/>
      <c r="X56" s="159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</row>
    <row r="57" spans="1:55" s="6" customFormat="1" ht="12.75">
      <c r="A57" s="11"/>
      <c r="B57" s="9"/>
      <c r="C57" s="105"/>
      <c r="D57" s="170"/>
      <c r="E57" s="170"/>
      <c r="F57" s="171"/>
      <c r="G57" s="155" t="s">
        <v>637</v>
      </c>
      <c r="H57" s="230">
        <f>SUM(H50,H49,H39:H41,H35,H31,H23,H21,H11,H6:H9)</f>
        <v>11362522.24</v>
      </c>
      <c r="I57" s="105"/>
      <c r="J57" s="11"/>
      <c r="K57" s="12"/>
      <c r="L57" s="12"/>
      <c r="M57" s="12"/>
      <c r="N57" s="12"/>
      <c r="O57" s="12"/>
      <c r="P57" s="165"/>
      <c r="Q57" s="12"/>
      <c r="R57" s="165"/>
      <c r="S57" s="165"/>
      <c r="T57" s="159"/>
      <c r="U57" s="159"/>
      <c r="V57" s="159"/>
      <c r="W57" s="159"/>
      <c r="X57" s="159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</row>
    <row r="58" spans="1:55" s="6" customFormat="1" ht="12.75">
      <c r="A58" s="11"/>
      <c r="B58" s="9"/>
      <c r="C58" s="105"/>
      <c r="D58" s="170"/>
      <c r="E58" s="170"/>
      <c r="F58" s="171"/>
      <c r="G58" s="11"/>
      <c r="H58" s="9"/>
      <c r="I58" s="105"/>
      <c r="J58" s="11"/>
      <c r="K58" s="12"/>
      <c r="L58" s="12"/>
      <c r="M58" s="12"/>
      <c r="N58" s="12"/>
      <c r="O58" s="12"/>
      <c r="P58" s="165"/>
      <c r="Q58" s="12"/>
      <c r="R58" s="165"/>
      <c r="S58" s="165"/>
      <c r="T58" s="159"/>
      <c r="U58" s="159"/>
      <c r="V58" s="159"/>
      <c r="W58" s="159"/>
      <c r="X58" s="159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</row>
    <row r="59" spans="28:55" ht="12.75" customHeight="1"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</row>
    <row r="60" spans="1:55" s="6" customFormat="1" ht="12.75">
      <c r="A60" s="11"/>
      <c r="B60" s="9"/>
      <c r="C60" s="105"/>
      <c r="D60" s="170"/>
      <c r="E60" s="170"/>
      <c r="F60" s="171"/>
      <c r="G60" s="11"/>
      <c r="H60" s="9"/>
      <c r="I60" s="105"/>
      <c r="J60" s="11"/>
      <c r="K60" s="12"/>
      <c r="L60" s="12"/>
      <c r="M60" s="12"/>
      <c r="N60" s="12"/>
      <c r="O60" s="12"/>
      <c r="P60" s="165"/>
      <c r="Q60" s="12"/>
      <c r="R60" s="165"/>
      <c r="S60" s="165"/>
      <c r="T60" s="159"/>
      <c r="U60" s="159"/>
      <c r="V60" s="159"/>
      <c r="W60" s="159"/>
      <c r="X60" s="159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</row>
    <row r="61" spans="1:55" s="6" customFormat="1" ht="12.75">
      <c r="A61" s="11"/>
      <c r="B61" s="9"/>
      <c r="C61" s="105"/>
      <c r="D61" s="170"/>
      <c r="E61" s="170"/>
      <c r="F61" s="171"/>
      <c r="G61" s="11"/>
      <c r="H61" s="9"/>
      <c r="I61" s="105"/>
      <c r="J61" s="11"/>
      <c r="K61" s="12"/>
      <c r="L61" s="12"/>
      <c r="M61" s="12"/>
      <c r="N61" s="12"/>
      <c r="O61" s="12"/>
      <c r="P61" s="165"/>
      <c r="Q61" s="12"/>
      <c r="R61" s="165"/>
      <c r="S61" s="165"/>
      <c r="T61" s="159"/>
      <c r="U61" s="159"/>
      <c r="V61" s="159"/>
      <c r="W61" s="159"/>
      <c r="X61" s="159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</row>
    <row r="63" ht="21.75" customHeight="1"/>
  </sheetData>
  <sheetProtection/>
  <mergeCells count="42">
    <mergeCell ref="A26:H26"/>
    <mergeCell ref="C2:C3"/>
    <mergeCell ref="A42:C42"/>
    <mergeCell ref="B2:B3"/>
    <mergeCell ref="A52:H52"/>
    <mergeCell ref="A54:C54"/>
    <mergeCell ref="A36:C36"/>
    <mergeCell ref="A43:H43"/>
    <mergeCell ref="D2:D3"/>
    <mergeCell ref="F2:F3"/>
    <mergeCell ref="A20:H20"/>
    <mergeCell ref="A46:H46"/>
    <mergeCell ref="A45:C45"/>
    <mergeCell ref="E2:E3"/>
    <mergeCell ref="I2:I3"/>
    <mergeCell ref="A25:C25"/>
    <mergeCell ref="H2:H3"/>
    <mergeCell ref="F55:G55"/>
    <mergeCell ref="A4:F4"/>
    <mergeCell ref="A12:C12"/>
    <mergeCell ref="A13:H13"/>
    <mergeCell ref="A19:C19"/>
    <mergeCell ref="A2:A3"/>
    <mergeCell ref="A51:C51"/>
    <mergeCell ref="A15:H15"/>
    <mergeCell ref="P2:P3"/>
    <mergeCell ref="A33:H33"/>
    <mergeCell ref="G2:G3"/>
    <mergeCell ref="Y2:Y3"/>
    <mergeCell ref="A37:H37"/>
    <mergeCell ref="A32:C32"/>
    <mergeCell ref="A30:H30"/>
    <mergeCell ref="A28:H28"/>
    <mergeCell ref="AA2:AA3"/>
    <mergeCell ref="J2:J3"/>
    <mergeCell ref="K2:K3"/>
    <mergeCell ref="L2:N2"/>
    <mergeCell ref="R2:W2"/>
    <mergeCell ref="X2:X3"/>
    <mergeCell ref="Q2:Q3"/>
    <mergeCell ref="O2:O3"/>
    <mergeCell ref="Z2:Z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3"/>
  <sheetViews>
    <sheetView view="pageBreakPreview" zoomScale="75" zoomScaleNormal="90" zoomScaleSheetLayoutView="75" zoomScalePageLayoutView="0" workbookViewId="0" topLeftCell="A1">
      <selection activeCell="I13" sqref="I13"/>
    </sheetView>
  </sheetViews>
  <sheetFormatPr defaultColWidth="9.140625" defaultRowHeight="12.75"/>
  <cols>
    <col min="1" max="1" width="5.57421875" style="9" customWidth="1"/>
    <col min="2" max="2" width="52.8515625" style="21" customWidth="1"/>
    <col min="3" max="3" width="15.421875" style="11" customWidth="1"/>
    <col min="4" max="4" width="18.421875" style="31" customWidth="1"/>
    <col min="5" max="5" width="12.140625" style="0" bestFit="1" customWidth="1"/>
    <col min="6" max="6" width="11.140625" style="0" customWidth="1"/>
  </cols>
  <sheetData>
    <row r="1" spans="1:4" ht="12.75">
      <c r="A1" s="20" t="s">
        <v>379</v>
      </c>
      <c r="D1" s="42"/>
    </row>
    <row r="3" spans="1:4" ht="12.75">
      <c r="A3" s="250" t="s">
        <v>1</v>
      </c>
      <c r="B3" s="250"/>
      <c r="C3" s="250"/>
      <c r="D3" s="250"/>
    </row>
    <row r="4" spans="1:4" ht="25.5">
      <c r="A4" s="122" t="s">
        <v>23</v>
      </c>
      <c r="B4" s="141" t="s">
        <v>31</v>
      </c>
      <c r="C4" s="141" t="s">
        <v>32</v>
      </c>
      <c r="D4" s="117" t="s">
        <v>33</v>
      </c>
    </row>
    <row r="5" spans="1:4" ht="12.75" customHeight="1">
      <c r="A5" s="251" t="s">
        <v>383</v>
      </c>
      <c r="B5" s="252"/>
      <c r="C5" s="252"/>
      <c r="D5" s="253"/>
    </row>
    <row r="6" spans="1:4" s="12" customFormat="1" ht="24.75" customHeight="1">
      <c r="A6" s="2">
        <v>1</v>
      </c>
      <c r="B6" s="92" t="s">
        <v>431</v>
      </c>
      <c r="C6" s="48">
        <v>2015</v>
      </c>
      <c r="D6" s="93">
        <v>25117.68</v>
      </c>
    </row>
    <row r="7" spans="1:4" s="12" customFormat="1" ht="14.25" customHeight="1">
      <c r="A7" s="2">
        <v>2</v>
      </c>
      <c r="B7" s="92" t="s">
        <v>432</v>
      </c>
      <c r="C7" s="48">
        <v>2015</v>
      </c>
      <c r="D7" s="93">
        <v>18536.07</v>
      </c>
    </row>
    <row r="8" spans="1:4" s="12" customFormat="1" ht="14.25" customHeight="1">
      <c r="A8" s="2">
        <v>3</v>
      </c>
      <c r="B8" s="92" t="s">
        <v>433</v>
      </c>
      <c r="C8" s="48">
        <v>2015</v>
      </c>
      <c r="D8" s="93">
        <v>40000</v>
      </c>
    </row>
    <row r="9" spans="1:4" s="12" customFormat="1" ht="25.5">
      <c r="A9" s="2">
        <v>4</v>
      </c>
      <c r="B9" s="92" t="s">
        <v>434</v>
      </c>
      <c r="C9" s="48">
        <v>2015</v>
      </c>
      <c r="D9" s="93">
        <v>19000</v>
      </c>
    </row>
    <row r="10" spans="1:4" s="12" customFormat="1" ht="12.75">
      <c r="A10" s="2">
        <v>5</v>
      </c>
      <c r="B10" s="92" t="s">
        <v>435</v>
      </c>
      <c r="C10" s="48">
        <v>2014</v>
      </c>
      <c r="D10" s="93">
        <v>2926</v>
      </c>
    </row>
    <row r="11" spans="1:4" s="12" customFormat="1" ht="12.75">
      <c r="A11" s="2">
        <v>6</v>
      </c>
      <c r="B11" s="92" t="s">
        <v>436</v>
      </c>
      <c r="C11" s="48">
        <v>2015</v>
      </c>
      <c r="D11" s="93">
        <v>600</v>
      </c>
    </row>
    <row r="12" spans="1:4" s="12" customFormat="1" ht="28.5" customHeight="1">
      <c r="A12" s="2">
        <v>7</v>
      </c>
      <c r="B12" s="92" t="s">
        <v>437</v>
      </c>
      <c r="C12" s="48">
        <v>2015</v>
      </c>
      <c r="D12" s="218">
        <v>20000</v>
      </c>
    </row>
    <row r="13" spans="1:4" s="12" customFormat="1" ht="12.75">
      <c r="A13" s="2">
        <v>8</v>
      </c>
      <c r="B13" s="92" t="s">
        <v>438</v>
      </c>
      <c r="C13" s="48">
        <v>2016</v>
      </c>
      <c r="D13" s="218">
        <v>6178.69</v>
      </c>
    </row>
    <row r="14" spans="1:4" s="12" customFormat="1" ht="12.75">
      <c r="A14" s="2">
        <v>9</v>
      </c>
      <c r="B14" s="92" t="s">
        <v>439</v>
      </c>
      <c r="C14" s="48">
        <v>2016</v>
      </c>
      <c r="D14" s="218">
        <v>6268.39</v>
      </c>
    </row>
    <row r="15" spans="1:4" s="12" customFormat="1" ht="12.75">
      <c r="A15" s="2">
        <v>10</v>
      </c>
      <c r="B15" s="92" t="s">
        <v>440</v>
      </c>
      <c r="C15" s="48">
        <v>2016</v>
      </c>
      <c r="D15" s="218">
        <v>6268.39</v>
      </c>
    </row>
    <row r="16" spans="1:4" s="12" customFormat="1" ht="12.75">
      <c r="A16" s="2">
        <v>11</v>
      </c>
      <c r="B16" s="92" t="s">
        <v>441</v>
      </c>
      <c r="C16" s="48">
        <v>2016</v>
      </c>
      <c r="D16" s="218">
        <v>6268.39</v>
      </c>
    </row>
    <row r="17" spans="1:4" s="12" customFormat="1" ht="12.75">
      <c r="A17" s="2">
        <v>12</v>
      </c>
      <c r="B17" s="92" t="s">
        <v>442</v>
      </c>
      <c r="C17" s="48">
        <v>2016</v>
      </c>
      <c r="D17" s="218">
        <v>6211.86</v>
      </c>
    </row>
    <row r="18" spans="1:4" s="12" customFormat="1" ht="12.75">
      <c r="A18" s="2">
        <v>13</v>
      </c>
      <c r="B18" s="92" t="s">
        <v>443</v>
      </c>
      <c r="C18" s="48">
        <v>2016</v>
      </c>
      <c r="D18" s="218">
        <v>6211.86</v>
      </c>
    </row>
    <row r="19" spans="1:4" s="12" customFormat="1" ht="12.75">
      <c r="A19" s="2">
        <v>14</v>
      </c>
      <c r="B19" s="92" t="s">
        <v>444</v>
      </c>
      <c r="C19" s="48">
        <v>2016</v>
      </c>
      <c r="D19" s="218">
        <v>6302.03</v>
      </c>
    </row>
    <row r="20" spans="1:4" s="12" customFormat="1" ht="12.75">
      <c r="A20" s="2">
        <v>15</v>
      </c>
      <c r="B20" s="92" t="s">
        <v>445</v>
      </c>
      <c r="C20" s="48">
        <v>2016</v>
      </c>
      <c r="D20" s="218">
        <v>6302.03</v>
      </c>
    </row>
    <row r="21" spans="1:4" s="12" customFormat="1" ht="12.75">
      <c r="A21" s="2">
        <v>16</v>
      </c>
      <c r="B21" s="92" t="s">
        <v>446</v>
      </c>
      <c r="C21" s="48">
        <v>2016</v>
      </c>
      <c r="D21" s="218">
        <v>6302.03</v>
      </c>
    </row>
    <row r="22" spans="1:4" s="12" customFormat="1" ht="12.75">
      <c r="A22" s="2">
        <v>17</v>
      </c>
      <c r="B22" s="92" t="s">
        <v>447</v>
      </c>
      <c r="C22" s="48">
        <v>2016</v>
      </c>
      <c r="D22" s="218">
        <v>6302.03</v>
      </c>
    </row>
    <row r="23" spans="1:4" s="12" customFormat="1" ht="12.75">
      <c r="A23" s="2">
        <v>18</v>
      </c>
      <c r="B23" s="92" t="s">
        <v>448</v>
      </c>
      <c r="C23" s="48">
        <v>2016</v>
      </c>
      <c r="D23" s="218">
        <v>6302.03</v>
      </c>
    </row>
    <row r="24" spans="1:4" s="12" customFormat="1" ht="12.75">
      <c r="A24" s="2">
        <v>19</v>
      </c>
      <c r="B24" s="92" t="s">
        <v>449</v>
      </c>
      <c r="C24" s="48">
        <v>2016</v>
      </c>
      <c r="D24" s="218">
        <v>6302.03</v>
      </c>
    </row>
    <row r="25" spans="1:4" s="12" customFormat="1" ht="12.75">
      <c r="A25" s="2">
        <v>20</v>
      </c>
      <c r="B25" s="92" t="s">
        <v>450</v>
      </c>
      <c r="C25" s="48">
        <v>2017</v>
      </c>
      <c r="D25" s="218">
        <v>9000</v>
      </c>
    </row>
    <row r="26" spans="1:4" s="12" customFormat="1" ht="12.75">
      <c r="A26" s="2">
        <v>21</v>
      </c>
      <c r="B26" s="93" t="s">
        <v>451</v>
      </c>
      <c r="C26" s="48">
        <v>2017</v>
      </c>
      <c r="D26" s="218">
        <v>2700</v>
      </c>
    </row>
    <row r="27" spans="1:4" s="12" customFormat="1" ht="12.75">
      <c r="A27" s="2">
        <v>22</v>
      </c>
      <c r="B27" s="92" t="s">
        <v>452</v>
      </c>
      <c r="C27" s="48">
        <v>2017</v>
      </c>
      <c r="D27" s="218">
        <v>3480.56</v>
      </c>
    </row>
    <row r="28" spans="1:4" s="12" customFormat="1" ht="12.75">
      <c r="A28" s="2">
        <v>23</v>
      </c>
      <c r="B28" s="92" t="s">
        <v>453</v>
      </c>
      <c r="C28" s="48">
        <v>2017</v>
      </c>
      <c r="D28" s="218">
        <v>6456.98</v>
      </c>
    </row>
    <row r="29" spans="1:4" s="12" customFormat="1" ht="12.75">
      <c r="A29" s="2">
        <v>24</v>
      </c>
      <c r="B29" s="92" t="s">
        <v>454</v>
      </c>
      <c r="C29" s="48">
        <v>2017</v>
      </c>
      <c r="D29" s="218">
        <v>3475</v>
      </c>
    </row>
    <row r="30" spans="1:4" s="12" customFormat="1" ht="12.75">
      <c r="A30" s="2">
        <v>25</v>
      </c>
      <c r="B30" s="92" t="s">
        <v>454</v>
      </c>
      <c r="C30" s="48">
        <v>2017</v>
      </c>
      <c r="D30" s="218">
        <v>2914</v>
      </c>
    </row>
    <row r="31" spans="1:4" s="12" customFormat="1" ht="24.75" customHeight="1">
      <c r="A31" s="2">
        <v>26</v>
      </c>
      <c r="B31" s="92" t="s">
        <v>455</v>
      </c>
      <c r="C31" s="48">
        <v>2017</v>
      </c>
      <c r="D31" s="218">
        <v>10000</v>
      </c>
    </row>
    <row r="32" spans="1:4" s="12" customFormat="1" ht="12.75">
      <c r="A32" s="2">
        <v>27</v>
      </c>
      <c r="B32" s="92" t="s">
        <v>456</v>
      </c>
      <c r="C32" s="48">
        <v>2018</v>
      </c>
      <c r="D32" s="93">
        <v>558</v>
      </c>
    </row>
    <row r="33" spans="1:4" s="12" customFormat="1" ht="12.75">
      <c r="A33" s="2">
        <v>28</v>
      </c>
      <c r="B33" s="92" t="s">
        <v>457</v>
      </c>
      <c r="C33" s="48">
        <v>2018</v>
      </c>
      <c r="D33" s="93">
        <v>9977.42</v>
      </c>
    </row>
    <row r="34" spans="1:4" s="12" customFormat="1" ht="12.75">
      <c r="A34" s="2">
        <v>29</v>
      </c>
      <c r="B34" s="92" t="s">
        <v>458</v>
      </c>
      <c r="C34" s="48">
        <v>2018</v>
      </c>
      <c r="D34" s="93">
        <v>3199</v>
      </c>
    </row>
    <row r="35" spans="1:4" s="12" customFormat="1" ht="12.75">
      <c r="A35" s="123"/>
      <c r="B35" s="141" t="s">
        <v>0</v>
      </c>
      <c r="C35" s="123"/>
      <c r="D35" s="47">
        <f>SUM(D6:D34)</f>
        <v>253160.47000000003</v>
      </c>
    </row>
    <row r="36" spans="1:4" ht="13.5" customHeight="1">
      <c r="A36" s="242" t="s">
        <v>141</v>
      </c>
      <c r="B36" s="242"/>
      <c r="C36" s="242"/>
      <c r="D36" s="242"/>
    </row>
    <row r="37" spans="1:4" s="16" customFormat="1" ht="12.75">
      <c r="A37" s="2">
        <v>1</v>
      </c>
      <c r="B37" s="92" t="s">
        <v>128</v>
      </c>
      <c r="C37" s="48">
        <v>2015</v>
      </c>
      <c r="D37" s="93">
        <v>524.9</v>
      </c>
    </row>
    <row r="38" spans="1:4" s="16" customFormat="1" ht="12.75">
      <c r="A38" s="2">
        <v>2</v>
      </c>
      <c r="B38" s="94" t="s">
        <v>129</v>
      </c>
      <c r="C38" s="48">
        <v>2015</v>
      </c>
      <c r="D38" s="93">
        <v>1793.77</v>
      </c>
    </row>
    <row r="39" spans="1:4" s="16" customFormat="1" ht="12.75">
      <c r="A39" s="2">
        <v>3</v>
      </c>
      <c r="B39" s="92" t="s">
        <v>130</v>
      </c>
      <c r="C39" s="48">
        <v>2015</v>
      </c>
      <c r="D39" s="93">
        <v>2600</v>
      </c>
    </row>
    <row r="40" spans="1:4" s="16" customFormat="1" ht="12.75">
      <c r="A40" s="2">
        <v>4</v>
      </c>
      <c r="B40" s="94" t="s">
        <v>131</v>
      </c>
      <c r="C40" s="48">
        <v>2016</v>
      </c>
      <c r="D40" s="93">
        <v>3475.51</v>
      </c>
    </row>
    <row r="41" spans="1:4" s="16" customFormat="1" ht="12.75">
      <c r="A41" s="2">
        <v>5</v>
      </c>
      <c r="B41" s="94" t="s">
        <v>131</v>
      </c>
      <c r="C41" s="48">
        <v>2016</v>
      </c>
      <c r="D41" s="93">
        <v>3475.51</v>
      </c>
    </row>
    <row r="42" spans="1:4" s="16" customFormat="1" ht="12.75">
      <c r="A42" s="2">
        <v>6</v>
      </c>
      <c r="B42" s="94" t="s">
        <v>131</v>
      </c>
      <c r="C42" s="48">
        <v>2016</v>
      </c>
      <c r="D42" s="93">
        <v>3475.51</v>
      </c>
    </row>
    <row r="43" spans="1:4" s="16" customFormat="1" ht="12.75">
      <c r="A43" s="2">
        <v>7</v>
      </c>
      <c r="B43" s="94" t="s">
        <v>131</v>
      </c>
      <c r="C43" s="48">
        <v>2016</v>
      </c>
      <c r="D43" s="93">
        <v>3475.51</v>
      </c>
    </row>
    <row r="44" spans="1:4" s="16" customFormat="1" ht="12.75">
      <c r="A44" s="2">
        <v>8</v>
      </c>
      <c r="B44" s="94" t="s">
        <v>131</v>
      </c>
      <c r="C44" s="48">
        <v>2016</v>
      </c>
      <c r="D44" s="93">
        <v>3467.1</v>
      </c>
    </row>
    <row r="45" spans="1:4" s="16" customFormat="1" ht="12.75">
      <c r="A45" s="2">
        <v>9</v>
      </c>
      <c r="B45" s="94" t="s">
        <v>132</v>
      </c>
      <c r="C45" s="48">
        <v>2016</v>
      </c>
      <c r="D45" s="93">
        <v>3480</v>
      </c>
    </row>
    <row r="46" spans="1:4" s="16" customFormat="1" ht="12.75">
      <c r="A46" s="2">
        <v>10</v>
      </c>
      <c r="B46" s="94" t="s">
        <v>133</v>
      </c>
      <c r="C46" s="48">
        <v>2016</v>
      </c>
      <c r="D46" s="93">
        <v>897.75</v>
      </c>
    </row>
    <row r="47" spans="1:4" s="16" customFormat="1" ht="12.75">
      <c r="A47" s="2">
        <v>11</v>
      </c>
      <c r="B47" s="94" t="s">
        <v>133</v>
      </c>
      <c r="C47" s="48">
        <v>2016</v>
      </c>
      <c r="D47" s="93">
        <v>897.75</v>
      </c>
    </row>
    <row r="48" spans="1:4" s="16" customFormat="1" ht="12.75">
      <c r="A48" s="2">
        <v>12</v>
      </c>
      <c r="B48" s="92" t="s">
        <v>133</v>
      </c>
      <c r="C48" s="48">
        <v>2017</v>
      </c>
      <c r="D48" s="93">
        <v>953.74</v>
      </c>
    </row>
    <row r="49" spans="1:4" s="16" customFormat="1" ht="12.75">
      <c r="A49" s="2">
        <v>13</v>
      </c>
      <c r="B49" s="92" t="s">
        <v>134</v>
      </c>
      <c r="C49" s="48">
        <v>2017</v>
      </c>
      <c r="D49" s="93">
        <v>3123.76</v>
      </c>
    </row>
    <row r="50" spans="1:4" s="16" customFormat="1" ht="12.75">
      <c r="A50" s="2">
        <v>14</v>
      </c>
      <c r="B50" s="92" t="s">
        <v>135</v>
      </c>
      <c r="C50" s="48">
        <v>2018</v>
      </c>
      <c r="D50" s="93">
        <v>754.18</v>
      </c>
    </row>
    <row r="51" spans="1:4" s="16" customFormat="1" ht="25.5">
      <c r="A51" s="2">
        <v>15</v>
      </c>
      <c r="B51" s="92" t="s">
        <v>136</v>
      </c>
      <c r="C51" s="48">
        <v>2015</v>
      </c>
      <c r="D51" s="93">
        <v>2988.9</v>
      </c>
    </row>
    <row r="52" spans="1:4" s="16" customFormat="1" ht="25.5">
      <c r="A52" s="2">
        <v>16</v>
      </c>
      <c r="B52" s="92" t="s">
        <v>137</v>
      </c>
      <c r="C52" s="48">
        <v>2015</v>
      </c>
      <c r="D52" s="93">
        <v>923.73</v>
      </c>
    </row>
    <row r="53" spans="1:4" s="16" customFormat="1" ht="16.5" customHeight="1">
      <c r="A53" s="2">
        <v>17</v>
      </c>
      <c r="B53" s="92" t="s">
        <v>138</v>
      </c>
      <c r="C53" s="48">
        <v>2015</v>
      </c>
      <c r="D53" s="93">
        <v>322.26</v>
      </c>
    </row>
    <row r="54" spans="1:4" s="16" customFormat="1" ht="15" customHeight="1">
      <c r="A54" s="2">
        <v>18</v>
      </c>
      <c r="B54" s="92" t="s">
        <v>139</v>
      </c>
      <c r="C54" s="48">
        <v>2016</v>
      </c>
      <c r="D54" s="93">
        <v>7325</v>
      </c>
    </row>
    <row r="55" spans="1:4" s="16" customFormat="1" ht="13.5" customHeight="1">
      <c r="A55" s="123"/>
      <c r="B55" s="141" t="s">
        <v>0</v>
      </c>
      <c r="C55" s="123"/>
      <c r="D55" s="35">
        <f>SUM(D37:D54)</f>
        <v>43954.880000000005</v>
      </c>
    </row>
    <row r="56" spans="1:4" s="16" customFormat="1" ht="13.5" customHeight="1">
      <c r="A56" s="242" t="s">
        <v>202</v>
      </c>
      <c r="B56" s="242"/>
      <c r="C56" s="242"/>
      <c r="D56" s="242"/>
    </row>
    <row r="57" spans="1:4" s="16" customFormat="1" ht="15.75" customHeight="1">
      <c r="A57" s="48">
        <v>1</v>
      </c>
      <c r="B57" s="94" t="s">
        <v>184</v>
      </c>
      <c r="C57" s="104">
        <v>2015</v>
      </c>
      <c r="D57" s="100">
        <v>3081</v>
      </c>
    </row>
    <row r="58" spans="1:4" s="16" customFormat="1" ht="15.75" customHeight="1">
      <c r="A58" s="48">
        <v>2</v>
      </c>
      <c r="B58" s="92" t="s">
        <v>185</v>
      </c>
      <c r="C58" s="48">
        <v>2015</v>
      </c>
      <c r="D58" s="93">
        <v>3081</v>
      </c>
    </row>
    <row r="59" spans="1:4" s="16" customFormat="1" ht="15.75" customHeight="1">
      <c r="A59" s="48">
        <v>3</v>
      </c>
      <c r="B59" s="92" t="s">
        <v>186</v>
      </c>
      <c r="C59" s="48">
        <v>2015</v>
      </c>
      <c r="D59" s="93">
        <v>3081</v>
      </c>
    </row>
    <row r="60" spans="1:4" s="16" customFormat="1" ht="15.75" customHeight="1">
      <c r="A60" s="48">
        <v>4</v>
      </c>
      <c r="B60" s="92" t="s">
        <v>184</v>
      </c>
      <c r="C60" s="48">
        <v>2015</v>
      </c>
      <c r="D60" s="93">
        <v>3081</v>
      </c>
    </row>
    <row r="61" spans="1:4" s="16" customFormat="1" ht="15.75" customHeight="1">
      <c r="A61" s="48">
        <v>5</v>
      </c>
      <c r="B61" s="92" t="s">
        <v>184</v>
      </c>
      <c r="C61" s="48">
        <v>2015</v>
      </c>
      <c r="D61" s="93">
        <v>3081</v>
      </c>
    </row>
    <row r="62" spans="1:4" s="16" customFormat="1" ht="15.75" customHeight="1">
      <c r="A62" s="48">
        <v>6</v>
      </c>
      <c r="B62" s="92" t="s">
        <v>187</v>
      </c>
      <c r="C62" s="48">
        <v>2015</v>
      </c>
      <c r="D62" s="93">
        <v>394</v>
      </c>
    </row>
    <row r="63" spans="1:4" s="16" customFormat="1" ht="15.75" customHeight="1">
      <c r="A63" s="48">
        <v>7</v>
      </c>
      <c r="B63" s="92" t="s">
        <v>188</v>
      </c>
      <c r="C63" s="48">
        <v>2016</v>
      </c>
      <c r="D63" s="93">
        <v>3786</v>
      </c>
    </row>
    <row r="64" spans="1:4" s="16" customFormat="1" ht="15" customHeight="1">
      <c r="A64" s="48">
        <v>8</v>
      </c>
      <c r="B64" s="92" t="s">
        <v>189</v>
      </c>
      <c r="C64" s="48">
        <v>2016</v>
      </c>
      <c r="D64" s="93">
        <v>14729</v>
      </c>
    </row>
    <row r="65" spans="1:4" s="16" customFormat="1" ht="15" customHeight="1">
      <c r="A65" s="48">
        <v>9</v>
      </c>
      <c r="B65" s="92" t="s">
        <v>190</v>
      </c>
      <c r="C65" s="48">
        <v>2016</v>
      </c>
      <c r="D65" s="93">
        <v>5645.7</v>
      </c>
    </row>
    <row r="66" spans="1:4" s="16" customFormat="1" ht="15" customHeight="1">
      <c r="A66" s="48">
        <v>10</v>
      </c>
      <c r="B66" s="92" t="s">
        <v>191</v>
      </c>
      <c r="C66" s="48">
        <v>2016</v>
      </c>
      <c r="D66" s="93">
        <v>1094</v>
      </c>
    </row>
    <row r="67" spans="1:4" s="16" customFormat="1" ht="13.5" customHeight="1">
      <c r="A67" s="123"/>
      <c r="B67" s="141" t="s">
        <v>0</v>
      </c>
      <c r="C67" s="123"/>
      <c r="D67" s="35">
        <f>SUM(D57:D66)</f>
        <v>41053.7</v>
      </c>
    </row>
    <row r="68" spans="1:4" s="16" customFormat="1" ht="13.5" customHeight="1">
      <c r="A68" s="242" t="s">
        <v>234</v>
      </c>
      <c r="B68" s="242"/>
      <c r="C68" s="242"/>
      <c r="D68" s="242"/>
    </row>
    <row r="69" spans="1:4" s="16" customFormat="1" ht="13.5" customHeight="1">
      <c r="A69" s="2">
        <v>1</v>
      </c>
      <c r="B69" s="94" t="s">
        <v>232</v>
      </c>
      <c r="C69" s="104" t="s">
        <v>233</v>
      </c>
      <c r="D69" s="100">
        <v>9800</v>
      </c>
    </row>
    <row r="70" spans="1:4" s="12" customFormat="1" ht="12.75" customHeight="1">
      <c r="A70" s="123"/>
      <c r="B70" s="141" t="s">
        <v>0</v>
      </c>
      <c r="C70" s="123"/>
      <c r="D70" s="35">
        <f>SUM(D69:D69)</f>
        <v>9800</v>
      </c>
    </row>
    <row r="71" spans="1:4" s="12" customFormat="1" ht="12.75" customHeight="1">
      <c r="A71" s="242" t="s">
        <v>245</v>
      </c>
      <c r="B71" s="242"/>
      <c r="C71" s="242"/>
      <c r="D71" s="242"/>
    </row>
    <row r="72" spans="1:4" s="12" customFormat="1" ht="12.75">
      <c r="A72" s="2">
        <v>1</v>
      </c>
      <c r="B72" s="94" t="s">
        <v>236</v>
      </c>
      <c r="C72" s="104">
        <v>2014</v>
      </c>
      <c r="D72" s="100">
        <v>4920</v>
      </c>
    </row>
    <row r="73" spans="1:4" s="12" customFormat="1" ht="12.75">
      <c r="A73" s="2">
        <v>2</v>
      </c>
      <c r="B73" s="92" t="s">
        <v>237</v>
      </c>
      <c r="C73" s="48">
        <v>2015</v>
      </c>
      <c r="D73" s="93">
        <v>3469.98</v>
      </c>
    </row>
    <row r="74" spans="1:4" s="12" customFormat="1" ht="12.75">
      <c r="A74" s="2">
        <v>3</v>
      </c>
      <c r="B74" s="92" t="s">
        <v>238</v>
      </c>
      <c r="C74" s="48">
        <v>2016</v>
      </c>
      <c r="D74" s="93">
        <v>3075</v>
      </c>
    </row>
    <row r="75" spans="1:4" s="12" customFormat="1" ht="12.75">
      <c r="A75" s="2">
        <v>4</v>
      </c>
      <c r="B75" s="92" t="s">
        <v>239</v>
      </c>
      <c r="C75" s="48">
        <v>2016</v>
      </c>
      <c r="D75" s="93">
        <v>1119</v>
      </c>
    </row>
    <row r="76" spans="1:4" ht="12.75">
      <c r="A76" s="123"/>
      <c r="B76" s="141" t="s">
        <v>0</v>
      </c>
      <c r="C76" s="123"/>
      <c r="D76" s="47">
        <f>SUM(D72:D75)</f>
        <v>12583.98</v>
      </c>
    </row>
    <row r="77" spans="1:4" ht="12.75">
      <c r="A77" s="242" t="s">
        <v>257</v>
      </c>
      <c r="B77" s="242"/>
      <c r="C77" s="242"/>
      <c r="D77" s="242"/>
    </row>
    <row r="78" spans="1:4" ht="12.75">
      <c r="A78" s="2">
        <v>1</v>
      </c>
      <c r="B78" s="92" t="s">
        <v>246</v>
      </c>
      <c r="C78" s="48">
        <v>2015</v>
      </c>
      <c r="D78" s="119">
        <v>540</v>
      </c>
    </row>
    <row r="79" spans="1:4" ht="12.75">
      <c r="A79" s="2">
        <v>2</v>
      </c>
      <c r="B79" s="92" t="s">
        <v>247</v>
      </c>
      <c r="C79" s="48">
        <v>2015</v>
      </c>
      <c r="D79" s="119">
        <v>570</v>
      </c>
    </row>
    <row r="80" spans="1:4" ht="12.75">
      <c r="A80" s="2">
        <v>3</v>
      </c>
      <c r="B80" s="92" t="s">
        <v>248</v>
      </c>
      <c r="C80" s="48">
        <v>2015</v>
      </c>
      <c r="D80" s="119">
        <v>2841.15</v>
      </c>
    </row>
    <row r="81" spans="1:4" ht="12.75">
      <c r="A81" s="2">
        <v>4</v>
      </c>
      <c r="B81" s="92" t="s">
        <v>249</v>
      </c>
      <c r="C81" s="48">
        <v>2016</v>
      </c>
      <c r="D81" s="119">
        <v>2350</v>
      </c>
    </row>
    <row r="82" spans="1:4" ht="12.75">
      <c r="A82" s="2">
        <v>5</v>
      </c>
      <c r="B82" s="92" t="s">
        <v>250</v>
      </c>
      <c r="C82" s="48">
        <v>2016</v>
      </c>
      <c r="D82" s="119">
        <v>470</v>
      </c>
    </row>
    <row r="83" spans="1:4" ht="12.75">
      <c r="A83" s="2">
        <v>6</v>
      </c>
      <c r="B83" s="92" t="s">
        <v>251</v>
      </c>
      <c r="C83" s="48">
        <v>2016</v>
      </c>
      <c r="D83" s="119">
        <v>3109</v>
      </c>
    </row>
    <row r="84" spans="1:4" ht="12.75">
      <c r="A84" s="2">
        <v>7</v>
      </c>
      <c r="B84" s="92" t="s">
        <v>251</v>
      </c>
      <c r="C84" s="48">
        <v>2016</v>
      </c>
      <c r="D84" s="119">
        <v>3109</v>
      </c>
    </row>
    <row r="85" spans="1:4" ht="12.75">
      <c r="A85" s="2">
        <v>8</v>
      </c>
      <c r="B85" s="92" t="s">
        <v>252</v>
      </c>
      <c r="C85" s="48">
        <v>2016</v>
      </c>
      <c r="D85" s="119">
        <v>525</v>
      </c>
    </row>
    <row r="86" spans="1:4" ht="12.75">
      <c r="A86" s="2">
        <v>9</v>
      </c>
      <c r="B86" s="92" t="s">
        <v>252</v>
      </c>
      <c r="C86" s="48">
        <v>2016</v>
      </c>
      <c r="D86" s="119">
        <v>525</v>
      </c>
    </row>
    <row r="87" spans="1:4" ht="12.75">
      <c r="A87" s="2">
        <v>10</v>
      </c>
      <c r="B87" s="92" t="s">
        <v>252</v>
      </c>
      <c r="C87" s="48">
        <v>2016</v>
      </c>
      <c r="D87" s="119">
        <v>525</v>
      </c>
    </row>
    <row r="88" spans="1:4" ht="12.75">
      <c r="A88" s="2">
        <v>11</v>
      </c>
      <c r="B88" s="92" t="s">
        <v>253</v>
      </c>
      <c r="C88" s="48">
        <v>2017</v>
      </c>
      <c r="D88" s="120">
        <v>941.25</v>
      </c>
    </row>
    <row r="89" spans="1:4" ht="12.75">
      <c r="A89" s="2">
        <v>12</v>
      </c>
      <c r="B89" s="92" t="s">
        <v>254</v>
      </c>
      <c r="C89" s="48">
        <v>2017</v>
      </c>
      <c r="D89" s="119">
        <v>2878.2</v>
      </c>
    </row>
    <row r="90" spans="1:4" ht="12.75">
      <c r="A90" s="2">
        <v>13</v>
      </c>
      <c r="B90" s="92" t="s">
        <v>255</v>
      </c>
      <c r="C90" s="48">
        <v>2017</v>
      </c>
      <c r="D90" s="119">
        <v>1168.5</v>
      </c>
    </row>
    <row r="91" spans="1:4" s="17" customFormat="1" ht="12.75">
      <c r="A91" s="123"/>
      <c r="B91" s="141" t="s">
        <v>0</v>
      </c>
      <c r="C91" s="123"/>
      <c r="D91" s="35">
        <f>SUM(D78:D90)</f>
        <v>19552.1</v>
      </c>
    </row>
    <row r="92" spans="1:4" s="6" customFormat="1" ht="12.75">
      <c r="A92" s="242" t="s">
        <v>271</v>
      </c>
      <c r="B92" s="242"/>
      <c r="C92" s="242"/>
      <c r="D92" s="242"/>
    </row>
    <row r="93" spans="1:4" ht="12.75">
      <c r="A93" s="2">
        <v>1</v>
      </c>
      <c r="B93" s="19" t="s">
        <v>267</v>
      </c>
      <c r="C93" s="18">
        <v>2015</v>
      </c>
      <c r="D93" s="219">
        <v>3259.5</v>
      </c>
    </row>
    <row r="94" spans="1:4" ht="12.75">
      <c r="A94" s="2">
        <v>2</v>
      </c>
      <c r="B94" s="92" t="s">
        <v>268</v>
      </c>
      <c r="C94" s="48">
        <v>2015</v>
      </c>
      <c r="D94" s="93">
        <v>2252.01</v>
      </c>
    </row>
    <row r="95" spans="1:4" ht="12.75">
      <c r="A95" s="2">
        <v>3</v>
      </c>
      <c r="B95" s="19" t="s">
        <v>267</v>
      </c>
      <c r="C95" s="18">
        <v>2015</v>
      </c>
      <c r="D95" s="219">
        <v>2990</v>
      </c>
    </row>
    <row r="96" spans="1:4" ht="12.75">
      <c r="A96" s="2">
        <v>4</v>
      </c>
      <c r="B96" s="92" t="s">
        <v>269</v>
      </c>
      <c r="C96" s="48">
        <v>2019</v>
      </c>
      <c r="D96" s="93">
        <v>7500</v>
      </c>
    </row>
    <row r="97" spans="1:4" ht="12.75">
      <c r="A97" s="2">
        <v>5</v>
      </c>
      <c r="B97" s="92" t="s">
        <v>269</v>
      </c>
      <c r="C97" s="48">
        <v>2019</v>
      </c>
      <c r="D97" s="93">
        <v>7500</v>
      </c>
    </row>
    <row r="98" spans="1:6" s="6" customFormat="1" ht="12.75" customHeight="1">
      <c r="A98" s="123"/>
      <c r="B98" s="141" t="s">
        <v>0</v>
      </c>
      <c r="C98" s="123"/>
      <c r="D98" s="220">
        <f>SUM(D93:D97)</f>
        <v>23501.510000000002</v>
      </c>
      <c r="F98" s="13"/>
    </row>
    <row r="99" spans="1:6" s="6" customFormat="1" ht="12.75">
      <c r="A99" s="242" t="s">
        <v>298</v>
      </c>
      <c r="B99" s="242"/>
      <c r="C99" s="242"/>
      <c r="D99" s="242"/>
      <c r="F99" s="13"/>
    </row>
    <row r="100" spans="1:6" s="6" customFormat="1" ht="12.75">
      <c r="A100" s="2">
        <v>1</v>
      </c>
      <c r="B100" s="49" t="s">
        <v>286</v>
      </c>
      <c r="C100" s="48">
        <v>2015</v>
      </c>
      <c r="D100" s="107">
        <v>2590</v>
      </c>
      <c r="F100" s="13"/>
    </row>
    <row r="101" spans="1:6" s="6" customFormat="1" ht="12.75">
      <c r="A101" s="2">
        <v>2</v>
      </c>
      <c r="B101" s="49" t="s">
        <v>286</v>
      </c>
      <c r="C101" s="48">
        <v>2015</v>
      </c>
      <c r="D101" s="107">
        <v>2590</v>
      </c>
      <c r="F101" s="13"/>
    </row>
    <row r="102" spans="1:6" s="6" customFormat="1" ht="12.75">
      <c r="A102" s="2">
        <v>3</v>
      </c>
      <c r="B102" s="49" t="s">
        <v>286</v>
      </c>
      <c r="C102" s="48">
        <v>2015</v>
      </c>
      <c r="D102" s="107">
        <v>2699</v>
      </c>
      <c r="F102" s="13"/>
    </row>
    <row r="103" spans="1:6" s="6" customFormat="1" ht="12.75">
      <c r="A103" s="2">
        <v>4</v>
      </c>
      <c r="B103" s="49" t="s">
        <v>286</v>
      </c>
      <c r="C103" s="48">
        <v>2015</v>
      </c>
      <c r="D103" s="107">
        <v>2699</v>
      </c>
      <c r="F103" s="13"/>
    </row>
    <row r="104" spans="1:6" s="6" customFormat="1" ht="12.75">
      <c r="A104" s="2">
        <v>5</v>
      </c>
      <c r="B104" s="49" t="s">
        <v>286</v>
      </c>
      <c r="C104" s="48">
        <v>2015</v>
      </c>
      <c r="D104" s="107">
        <v>2699</v>
      </c>
      <c r="F104" s="13"/>
    </row>
    <row r="105" spans="1:6" s="6" customFormat="1" ht="12.75">
      <c r="A105" s="2">
        <v>6</v>
      </c>
      <c r="B105" s="92" t="s">
        <v>287</v>
      </c>
      <c r="C105" s="48">
        <v>2015</v>
      </c>
      <c r="D105" s="93">
        <v>1600</v>
      </c>
      <c r="F105" s="13"/>
    </row>
    <row r="106" spans="1:6" s="6" customFormat="1" ht="12.75">
      <c r="A106" s="2">
        <v>7</v>
      </c>
      <c r="B106" s="94" t="s">
        <v>286</v>
      </c>
      <c r="C106" s="104">
        <v>2014</v>
      </c>
      <c r="D106" s="100">
        <v>2590</v>
      </c>
      <c r="F106" s="13"/>
    </row>
    <row r="107" spans="1:6" s="6" customFormat="1" ht="12.75">
      <c r="A107" s="2">
        <v>8</v>
      </c>
      <c r="B107" s="94" t="s">
        <v>286</v>
      </c>
      <c r="C107" s="48">
        <v>2014</v>
      </c>
      <c r="D107" s="93">
        <v>2590</v>
      </c>
      <c r="F107" s="13"/>
    </row>
    <row r="108" spans="1:6" s="6" customFormat="1" ht="12.75">
      <c r="A108" s="2">
        <v>9</v>
      </c>
      <c r="B108" s="94" t="s">
        <v>286</v>
      </c>
      <c r="C108" s="48">
        <v>2015</v>
      </c>
      <c r="D108" s="93">
        <v>2590</v>
      </c>
      <c r="F108" s="13"/>
    </row>
    <row r="109" spans="1:6" s="6" customFormat="1" ht="12.75">
      <c r="A109" s="2">
        <v>10</v>
      </c>
      <c r="B109" s="92" t="s">
        <v>286</v>
      </c>
      <c r="C109" s="48">
        <v>2015</v>
      </c>
      <c r="D109" s="93">
        <v>2490</v>
      </c>
      <c r="F109" s="13"/>
    </row>
    <row r="110" spans="1:6" s="6" customFormat="1" ht="12.75">
      <c r="A110" s="2">
        <v>11</v>
      </c>
      <c r="B110" s="92" t="s">
        <v>286</v>
      </c>
      <c r="C110" s="48">
        <v>2015</v>
      </c>
      <c r="D110" s="93">
        <v>2490</v>
      </c>
      <c r="F110" s="13"/>
    </row>
    <row r="111" spans="1:6" s="6" customFormat="1" ht="12.75">
      <c r="A111" s="2">
        <v>12</v>
      </c>
      <c r="B111" s="92" t="s">
        <v>288</v>
      </c>
      <c r="C111" s="48">
        <v>2014</v>
      </c>
      <c r="D111" s="93">
        <v>4050</v>
      </c>
      <c r="F111" s="13"/>
    </row>
    <row r="112" spans="1:6" s="6" customFormat="1" ht="12.75">
      <c r="A112" s="2">
        <v>13</v>
      </c>
      <c r="B112" s="92" t="s">
        <v>289</v>
      </c>
      <c r="C112" s="48">
        <v>2014</v>
      </c>
      <c r="D112" s="93">
        <v>7484.96</v>
      </c>
      <c r="F112" s="13"/>
    </row>
    <row r="113" spans="1:6" s="6" customFormat="1" ht="12.75">
      <c r="A113" s="2">
        <v>14</v>
      </c>
      <c r="B113" s="92" t="s">
        <v>289</v>
      </c>
      <c r="C113" s="48">
        <v>2014</v>
      </c>
      <c r="D113" s="93">
        <v>7484.96</v>
      </c>
      <c r="F113" s="13"/>
    </row>
    <row r="114" spans="1:6" s="6" customFormat="1" ht="12.75">
      <c r="A114" s="2">
        <v>15</v>
      </c>
      <c r="B114" s="92" t="s">
        <v>289</v>
      </c>
      <c r="C114" s="48">
        <v>2014</v>
      </c>
      <c r="D114" s="93">
        <v>7484.96</v>
      </c>
      <c r="F114" s="13"/>
    </row>
    <row r="115" spans="1:6" s="6" customFormat="1" ht="12.75">
      <c r="A115" s="2">
        <v>16</v>
      </c>
      <c r="B115" s="92" t="s">
        <v>290</v>
      </c>
      <c r="C115" s="48">
        <v>2014</v>
      </c>
      <c r="D115" s="93">
        <v>7545</v>
      </c>
      <c r="F115" s="13"/>
    </row>
    <row r="116" spans="1:4" s="6" customFormat="1" ht="12.75">
      <c r="A116" s="2">
        <v>17</v>
      </c>
      <c r="B116" s="92" t="s">
        <v>291</v>
      </c>
      <c r="C116" s="48">
        <v>2016</v>
      </c>
      <c r="D116" s="93">
        <v>3032</v>
      </c>
    </row>
    <row r="117" spans="1:4" s="6" customFormat="1" ht="12.75">
      <c r="A117" s="2">
        <v>18</v>
      </c>
      <c r="B117" s="92" t="s">
        <v>286</v>
      </c>
      <c r="C117" s="48">
        <v>2016</v>
      </c>
      <c r="D117" s="93">
        <v>2560</v>
      </c>
    </row>
    <row r="118" spans="1:4" s="6" customFormat="1" ht="12.75">
      <c r="A118" s="2">
        <v>19</v>
      </c>
      <c r="B118" s="92" t="s">
        <v>286</v>
      </c>
      <c r="C118" s="48">
        <v>2016</v>
      </c>
      <c r="D118" s="93">
        <v>2560</v>
      </c>
    </row>
    <row r="119" spans="1:4" s="6" customFormat="1" ht="12.75">
      <c r="A119" s="2">
        <v>20</v>
      </c>
      <c r="B119" s="92" t="s">
        <v>286</v>
      </c>
      <c r="C119" s="48">
        <v>2016</v>
      </c>
      <c r="D119" s="93">
        <v>2560</v>
      </c>
    </row>
    <row r="120" spans="1:4" s="6" customFormat="1" ht="12.75">
      <c r="A120" s="2">
        <v>21</v>
      </c>
      <c r="B120" s="92" t="s">
        <v>408</v>
      </c>
      <c r="C120" s="48">
        <v>2018</v>
      </c>
      <c r="D120" s="93">
        <v>17500</v>
      </c>
    </row>
    <row r="121" spans="1:4" s="12" customFormat="1" ht="12.75">
      <c r="A121" s="123"/>
      <c r="B121" s="141" t="s">
        <v>0</v>
      </c>
      <c r="C121" s="123"/>
      <c r="D121" s="35">
        <f>SUM(D100:D120)</f>
        <v>89888.88</v>
      </c>
    </row>
    <row r="122" spans="1:4" s="12" customFormat="1" ht="12.75">
      <c r="A122" s="242" t="s">
        <v>308</v>
      </c>
      <c r="B122" s="242"/>
      <c r="C122" s="242"/>
      <c r="D122" s="242"/>
    </row>
    <row r="123" spans="1:4" s="12" customFormat="1" ht="12.75">
      <c r="A123" s="2">
        <v>1</v>
      </c>
      <c r="B123" s="19" t="s">
        <v>303</v>
      </c>
      <c r="C123" s="18" t="s">
        <v>304</v>
      </c>
      <c r="D123" s="121">
        <v>6500</v>
      </c>
    </row>
    <row r="124" spans="1:4" s="12" customFormat="1" ht="12.75">
      <c r="A124" s="2">
        <v>2</v>
      </c>
      <c r="B124" s="19" t="s">
        <v>305</v>
      </c>
      <c r="C124" s="18">
        <v>2017</v>
      </c>
      <c r="D124" s="45">
        <v>17000</v>
      </c>
    </row>
    <row r="125" spans="1:4" s="12" customFormat="1" ht="14.25" customHeight="1">
      <c r="A125" s="123"/>
      <c r="B125" s="141" t="s">
        <v>0</v>
      </c>
      <c r="C125" s="123"/>
      <c r="D125" s="46">
        <f>SUM(D123:D124)</f>
        <v>23500</v>
      </c>
    </row>
    <row r="126" spans="1:4" s="12" customFormat="1" ht="16.5" customHeight="1">
      <c r="A126" s="242" t="s">
        <v>329</v>
      </c>
      <c r="B126" s="242"/>
      <c r="C126" s="242"/>
      <c r="D126" s="242"/>
    </row>
    <row r="127" spans="1:4" s="12" customFormat="1" ht="13.5" customHeight="1">
      <c r="A127" s="2">
        <v>1</v>
      </c>
      <c r="B127" s="94" t="s">
        <v>317</v>
      </c>
      <c r="C127" s="104">
        <v>2015</v>
      </c>
      <c r="D127" s="100">
        <v>3919</v>
      </c>
    </row>
    <row r="128" spans="1:4" s="12" customFormat="1" ht="13.5" customHeight="1">
      <c r="A128" s="2">
        <v>2</v>
      </c>
      <c r="B128" s="94" t="s">
        <v>267</v>
      </c>
      <c r="C128" s="104">
        <v>2015</v>
      </c>
      <c r="D128" s="100">
        <v>3500</v>
      </c>
    </row>
    <row r="129" spans="1:4" s="12" customFormat="1" ht="13.5" customHeight="1">
      <c r="A129" s="2">
        <v>3</v>
      </c>
      <c r="B129" s="94" t="s">
        <v>318</v>
      </c>
      <c r="C129" s="104">
        <v>2015</v>
      </c>
      <c r="D129" s="100">
        <v>5700</v>
      </c>
    </row>
    <row r="130" spans="1:4" s="12" customFormat="1" ht="13.5" customHeight="1">
      <c r="A130" s="2">
        <v>4</v>
      </c>
      <c r="B130" s="94" t="s">
        <v>319</v>
      </c>
      <c r="C130" s="104">
        <v>2015</v>
      </c>
      <c r="D130" s="100">
        <v>700</v>
      </c>
    </row>
    <row r="131" spans="1:4" s="12" customFormat="1" ht="13.5" customHeight="1">
      <c r="A131" s="2">
        <v>5</v>
      </c>
      <c r="B131" s="92" t="s">
        <v>320</v>
      </c>
      <c r="C131" s="48">
        <v>2016</v>
      </c>
      <c r="D131" s="93">
        <v>6860</v>
      </c>
    </row>
    <row r="132" spans="1:4" s="12" customFormat="1" ht="13.5" customHeight="1">
      <c r="A132" s="2">
        <v>6</v>
      </c>
      <c r="B132" s="92" t="s">
        <v>321</v>
      </c>
      <c r="C132" s="48">
        <v>2016</v>
      </c>
      <c r="D132" s="93">
        <v>3200</v>
      </c>
    </row>
    <row r="133" spans="1:4" s="12" customFormat="1" ht="13.5" customHeight="1">
      <c r="A133" s="2">
        <v>7</v>
      </c>
      <c r="B133" s="92" t="s">
        <v>322</v>
      </c>
      <c r="C133" s="48">
        <v>2016</v>
      </c>
      <c r="D133" s="93">
        <v>3466</v>
      </c>
    </row>
    <row r="134" spans="1:4" s="12" customFormat="1" ht="13.5" customHeight="1">
      <c r="A134" s="2">
        <v>8</v>
      </c>
      <c r="B134" s="92" t="s">
        <v>319</v>
      </c>
      <c r="C134" s="48">
        <v>2016</v>
      </c>
      <c r="D134" s="93">
        <v>700</v>
      </c>
    </row>
    <row r="135" spans="1:4" s="12" customFormat="1" ht="13.5" customHeight="1">
      <c r="A135" s="2">
        <v>9</v>
      </c>
      <c r="B135" s="92" t="s">
        <v>323</v>
      </c>
      <c r="C135" s="48">
        <v>2017</v>
      </c>
      <c r="D135" s="93">
        <v>230</v>
      </c>
    </row>
    <row r="136" spans="1:4" s="12" customFormat="1" ht="13.5" customHeight="1">
      <c r="A136" s="2">
        <v>10</v>
      </c>
      <c r="B136" s="92" t="s">
        <v>317</v>
      </c>
      <c r="C136" s="48">
        <v>2017</v>
      </c>
      <c r="D136" s="93">
        <v>4416</v>
      </c>
    </row>
    <row r="137" spans="1:4" s="12" customFormat="1" ht="13.5" customHeight="1">
      <c r="A137" s="2">
        <v>11</v>
      </c>
      <c r="B137" s="92" t="s">
        <v>321</v>
      </c>
      <c r="C137" s="48">
        <v>2019</v>
      </c>
      <c r="D137" s="93">
        <v>2360</v>
      </c>
    </row>
    <row r="138" spans="1:4" s="6" customFormat="1" ht="12.75">
      <c r="A138" s="123"/>
      <c r="B138" s="141" t="s">
        <v>0</v>
      </c>
      <c r="C138" s="123"/>
      <c r="D138" s="44">
        <f>SUM(D127:D137)</f>
        <v>35051</v>
      </c>
    </row>
    <row r="139" spans="1:4" s="6" customFormat="1" ht="12.75">
      <c r="A139" s="242" t="s">
        <v>355</v>
      </c>
      <c r="B139" s="242"/>
      <c r="C139" s="242"/>
      <c r="D139" s="242"/>
    </row>
    <row r="140" spans="1:4" s="6" customFormat="1" ht="12.75">
      <c r="A140" s="2">
        <v>1</v>
      </c>
      <c r="B140" s="94" t="s">
        <v>349</v>
      </c>
      <c r="C140" s="104">
        <v>2016</v>
      </c>
      <c r="D140" s="100">
        <v>3499.35</v>
      </c>
    </row>
    <row r="141" spans="1:4" s="6" customFormat="1" ht="12.75">
      <c r="A141" s="2">
        <v>2</v>
      </c>
      <c r="B141" s="92" t="s">
        <v>350</v>
      </c>
      <c r="C141" s="48">
        <v>2019</v>
      </c>
      <c r="D141" s="93">
        <v>8000</v>
      </c>
    </row>
    <row r="142" spans="1:4" s="6" customFormat="1" ht="12.75">
      <c r="A142" s="123"/>
      <c r="B142" s="141" t="s">
        <v>0</v>
      </c>
      <c r="C142" s="123"/>
      <c r="D142" s="44">
        <f>SUM(D140:D141)</f>
        <v>11499.35</v>
      </c>
    </row>
    <row r="143" spans="1:4" s="6" customFormat="1" ht="12.75">
      <c r="A143" s="242" t="s">
        <v>377</v>
      </c>
      <c r="B143" s="242"/>
      <c r="C143" s="242"/>
      <c r="D143" s="242"/>
    </row>
    <row r="144" spans="1:4" s="6" customFormat="1" ht="12.75">
      <c r="A144" s="2">
        <v>1</v>
      </c>
      <c r="B144" s="92" t="s">
        <v>367</v>
      </c>
      <c r="C144" s="48">
        <v>2014</v>
      </c>
      <c r="D144" s="93">
        <v>1420</v>
      </c>
    </row>
    <row r="145" spans="1:4" s="6" customFormat="1" ht="12.75">
      <c r="A145" s="2">
        <v>2</v>
      </c>
      <c r="B145" s="92" t="s">
        <v>368</v>
      </c>
      <c r="C145" s="48">
        <v>2015</v>
      </c>
      <c r="D145" s="93">
        <v>2860</v>
      </c>
    </row>
    <row r="146" spans="1:4" s="6" customFormat="1" ht="12.75">
      <c r="A146" s="2">
        <v>3</v>
      </c>
      <c r="B146" s="92" t="s">
        <v>369</v>
      </c>
      <c r="C146" s="48">
        <v>2016</v>
      </c>
      <c r="D146" s="93">
        <v>1855.01</v>
      </c>
    </row>
    <row r="147" spans="1:4" s="6" customFormat="1" ht="12.75">
      <c r="A147" s="2">
        <v>4</v>
      </c>
      <c r="B147" s="92" t="s">
        <v>370</v>
      </c>
      <c r="C147" s="48">
        <v>2016</v>
      </c>
      <c r="D147" s="93">
        <v>2240</v>
      </c>
    </row>
    <row r="148" spans="1:4" s="6" customFormat="1" ht="12.75">
      <c r="A148" s="2">
        <v>5</v>
      </c>
      <c r="B148" s="92" t="s">
        <v>267</v>
      </c>
      <c r="C148" s="48">
        <v>2016</v>
      </c>
      <c r="D148" s="93">
        <v>3499.35</v>
      </c>
    </row>
    <row r="149" spans="1:4" s="6" customFormat="1" ht="12.75">
      <c r="A149" s="123"/>
      <c r="B149" s="141" t="s">
        <v>0</v>
      </c>
      <c r="C149" s="123"/>
      <c r="D149" s="44">
        <f>SUM(D144:D148)</f>
        <v>11874.36</v>
      </c>
    </row>
    <row r="150" spans="1:4" s="12" customFormat="1" ht="12.75">
      <c r="A150" s="26"/>
      <c r="B150" s="27"/>
      <c r="C150" s="64"/>
      <c r="D150" s="65"/>
    </row>
    <row r="151" spans="1:4" s="12" customFormat="1" ht="12.75">
      <c r="A151" s="25"/>
      <c r="B151" s="24"/>
      <c r="C151" s="28"/>
      <c r="D151" s="63"/>
    </row>
    <row r="152" spans="1:4" s="12" customFormat="1" ht="12.75">
      <c r="A152" s="250" t="s">
        <v>2</v>
      </c>
      <c r="B152" s="250"/>
      <c r="C152" s="250"/>
      <c r="D152" s="250"/>
    </row>
    <row r="153" spans="1:4" s="12" customFormat="1" ht="25.5">
      <c r="A153" s="122" t="s">
        <v>23</v>
      </c>
      <c r="B153" s="141" t="s">
        <v>31</v>
      </c>
      <c r="C153" s="141" t="s">
        <v>32</v>
      </c>
      <c r="D153" s="117" t="s">
        <v>33</v>
      </c>
    </row>
    <row r="154" spans="1:4" ht="12.75">
      <c r="A154" s="242" t="s">
        <v>383</v>
      </c>
      <c r="B154" s="242"/>
      <c r="C154" s="242"/>
      <c r="D154" s="242"/>
    </row>
    <row r="155" spans="1:4" s="12" customFormat="1" ht="12.75">
      <c r="A155" s="2">
        <v>1</v>
      </c>
      <c r="B155" s="92" t="s">
        <v>459</v>
      </c>
      <c r="C155" s="48">
        <v>2016</v>
      </c>
      <c r="D155" s="93">
        <v>1354</v>
      </c>
    </row>
    <row r="156" spans="1:4" s="12" customFormat="1" ht="12.75">
      <c r="A156" s="2">
        <v>2</v>
      </c>
      <c r="B156" s="92" t="s">
        <v>460</v>
      </c>
      <c r="C156" s="48">
        <v>2016</v>
      </c>
      <c r="D156" s="93">
        <v>2537</v>
      </c>
    </row>
    <row r="157" spans="1:4" s="12" customFormat="1" ht="12.75">
      <c r="A157" s="2">
        <v>3</v>
      </c>
      <c r="B157" s="92" t="s">
        <v>461</v>
      </c>
      <c r="C157" s="48">
        <v>2018</v>
      </c>
      <c r="D157" s="93">
        <v>3898.99</v>
      </c>
    </row>
    <row r="158" spans="1:4" s="12" customFormat="1" ht="12.75">
      <c r="A158" s="2">
        <v>4</v>
      </c>
      <c r="B158" s="92" t="s">
        <v>462</v>
      </c>
      <c r="C158" s="48">
        <v>2018</v>
      </c>
      <c r="D158" s="93">
        <v>1159.89</v>
      </c>
    </row>
    <row r="159" spans="1:4" s="12" customFormat="1" ht="12.75">
      <c r="A159" s="2">
        <v>5</v>
      </c>
      <c r="B159" s="92" t="s">
        <v>628</v>
      </c>
      <c r="C159" s="48">
        <v>2018</v>
      </c>
      <c r="D159" s="93">
        <v>14382</v>
      </c>
    </row>
    <row r="160" spans="1:4" s="12" customFormat="1" ht="12.75">
      <c r="A160" s="2">
        <v>6</v>
      </c>
      <c r="B160" s="92" t="s">
        <v>463</v>
      </c>
      <c r="C160" s="48">
        <v>2018</v>
      </c>
      <c r="D160" s="93">
        <v>9999.96</v>
      </c>
    </row>
    <row r="161" spans="1:4" s="12" customFormat="1" ht="12.75">
      <c r="A161" s="2">
        <v>7</v>
      </c>
      <c r="B161" s="92" t="s">
        <v>464</v>
      </c>
      <c r="C161" s="48">
        <v>2018</v>
      </c>
      <c r="D161" s="93">
        <v>1389.9</v>
      </c>
    </row>
    <row r="162" spans="1:4" s="12" customFormat="1" ht="25.5">
      <c r="A162" s="2">
        <v>8</v>
      </c>
      <c r="B162" s="92" t="s">
        <v>465</v>
      </c>
      <c r="C162" s="48">
        <v>2018</v>
      </c>
      <c r="D162" s="93">
        <v>651.9</v>
      </c>
    </row>
    <row r="163" spans="1:4" s="12" customFormat="1" ht="25.5">
      <c r="A163" s="2">
        <v>9</v>
      </c>
      <c r="B163" s="92" t="s">
        <v>466</v>
      </c>
      <c r="C163" s="48">
        <v>2018</v>
      </c>
      <c r="D163" s="93">
        <v>7822.8</v>
      </c>
    </row>
    <row r="164" spans="1:4" s="12" customFormat="1" ht="12.75">
      <c r="A164" s="123"/>
      <c r="B164" s="141" t="s">
        <v>0</v>
      </c>
      <c r="C164" s="123"/>
      <c r="D164" s="47">
        <f>SUM(D155:D163)</f>
        <v>43196.44</v>
      </c>
    </row>
    <row r="165" spans="1:4" ht="13.5" customHeight="1">
      <c r="A165" s="242" t="s">
        <v>141</v>
      </c>
      <c r="B165" s="242"/>
      <c r="C165" s="242"/>
      <c r="D165" s="242"/>
    </row>
    <row r="166" spans="1:4" s="16" customFormat="1" ht="12.75">
      <c r="A166" s="2">
        <v>1</v>
      </c>
      <c r="B166" s="1" t="s">
        <v>147</v>
      </c>
      <c r="C166" s="2"/>
      <c r="D166" s="34"/>
    </row>
    <row r="167" spans="1:4" s="16" customFormat="1" ht="13.5" customHeight="1">
      <c r="A167" s="242" t="s">
        <v>202</v>
      </c>
      <c r="B167" s="242"/>
      <c r="C167" s="242"/>
      <c r="D167" s="242"/>
    </row>
    <row r="168" spans="1:4" s="16" customFormat="1" ht="13.5" customHeight="1">
      <c r="A168" s="48">
        <v>1</v>
      </c>
      <c r="B168" s="92" t="s">
        <v>192</v>
      </c>
      <c r="C168" s="48">
        <v>2015</v>
      </c>
      <c r="D168" s="93">
        <v>1394</v>
      </c>
    </row>
    <row r="169" spans="1:4" s="16" customFormat="1" ht="13.5" customHeight="1">
      <c r="A169" s="48">
        <v>2</v>
      </c>
      <c r="B169" s="92" t="s">
        <v>193</v>
      </c>
      <c r="C169" s="48">
        <v>2015</v>
      </c>
      <c r="D169" s="93">
        <v>154</v>
      </c>
    </row>
    <row r="170" spans="1:4" s="16" customFormat="1" ht="13.5" customHeight="1">
      <c r="A170" s="48">
        <v>3</v>
      </c>
      <c r="B170" s="92" t="s">
        <v>194</v>
      </c>
      <c r="C170" s="48">
        <v>2015</v>
      </c>
      <c r="D170" s="93">
        <v>2240</v>
      </c>
    </row>
    <row r="171" spans="1:4" s="16" customFormat="1" ht="13.5" customHeight="1">
      <c r="A171" s="48">
        <v>4</v>
      </c>
      <c r="B171" s="92" t="s">
        <v>195</v>
      </c>
      <c r="C171" s="48">
        <v>2015</v>
      </c>
      <c r="D171" s="93">
        <v>3936</v>
      </c>
    </row>
    <row r="172" spans="1:4" s="16" customFormat="1" ht="13.5" customHeight="1">
      <c r="A172" s="48">
        <v>5</v>
      </c>
      <c r="B172" s="92" t="s">
        <v>196</v>
      </c>
      <c r="C172" s="48">
        <v>2015</v>
      </c>
      <c r="D172" s="93">
        <v>8435</v>
      </c>
    </row>
    <row r="173" spans="1:4" s="16" customFormat="1" ht="13.5" customHeight="1">
      <c r="A173" s="48">
        <v>6</v>
      </c>
      <c r="B173" s="92" t="s">
        <v>197</v>
      </c>
      <c r="C173" s="48">
        <v>2015</v>
      </c>
      <c r="D173" s="93">
        <v>2490</v>
      </c>
    </row>
    <row r="174" spans="1:4" s="16" customFormat="1" ht="13.5" customHeight="1">
      <c r="A174" s="123"/>
      <c r="B174" s="141" t="s">
        <v>0</v>
      </c>
      <c r="C174" s="123"/>
      <c r="D174" s="35">
        <f>SUM(D168:D173)</f>
        <v>18649</v>
      </c>
    </row>
    <row r="175" spans="1:4" s="16" customFormat="1" ht="13.5" customHeight="1">
      <c r="A175" s="242" t="s">
        <v>234</v>
      </c>
      <c r="B175" s="242"/>
      <c r="C175" s="242"/>
      <c r="D175" s="242"/>
    </row>
    <row r="176" spans="1:4" s="16" customFormat="1" ht="13.5" customHeight="1">
      <c r="A176" s="2">
        <v>1</v>
      </c>
      <c r="B176" s="1" t="s">
        <v>147</v>
      </c>
      <c r="C176" s="2"/>
      <c r="D176" s="34"/>
    </row>
    <row r="177" spans="1:4" s="12" customFormat="1" ht="12.75" customHeight="1">
      <c r="A177" s="242" t="s">
        <v>245</v>
      </c>
      <c r="B177" s="242"/>
      <c r="C177" s="242"/>
      <c r="D177" s="242"/>
    </row>
    <row r="178" spans="1:4" s="12" customFormat="1" ht="12.75">
      <c r="A178" s="2">
        <v>1</v>
      </c>
      <c r="B178" s="92" t="s">
        <v>240</v>
      </c>
      <c r="C178" s="48">
        <v>2019</v>
      </c>
      <c r="D178" s="93">
        <v>2073.99</v>
      </c>
    </row>
    <row r="179" spans="1:4" ht="12.75">
      <c r="A179" s="123"/>
      <c r="B179" s="141" t="s">
        <v>0</v>
      </c>
      <c r="C179" s="123"/>
      <c r="D179" s="47">
        <f>SUM(D178:D178)</f>
        <v>2073.99</v>
      </c>
    </row>
    <row r="180" spans="1:4" ht="12.75">
      <c r="A180" s="242" t="s">
        <v>257</v>
      </c>
      <c r="B180" s="242"/>
      <c r="C180" s="242"/>
      <c r="D180" s="242"/>
    </row>
    <row r="181" spans="1:4" ht="12.75">
      <c r="A181" s="2">
        <v>1</v>
      </c>
      <c r="B181" s="92" t="s">
        <v>256</v>
      </c>
      <c r="C181" s="48">
        <v>2019</v>
      </c>
      <c r="D181" s="119">
        <v>3983</v>
      </c>
    </row>
    <row r="182" spans="1:4" s="17" customFormat="1" ht="12.75">
      <c r="A182" s="123"/>
      <c r="B182" s="141" t="s">
        <v>0</v>
      </c>
      <c r="C182" s="123"/>
      <c r="D182" s="35">
        <f>SUM(D181:D181)</f>
        <v>3983</v>
      </c>
    </row>
    <row r="183" spans="1:4" s="6" customFormat="1" ht="12.75">
      <c r="A183" s="242" t="s">
        <v>271</v>
      </c>
      <c r="B183" s="242"/>
      <c r="C183" s="242"/>
      <c r="D183" s="242"/>
    </row>
    <row r="184" spans="1:4" ht="12.75">
      <c r="A184" s="2">
        <v>1</v>
      </c>
      <c r="B184" s="92" t="s">
        <v>270</v>
      </c>
      <c r="C184" s="48">
        <v>2016</v>
      </c>
      <c r="D184" s="93">
        <v>2390</v>
      </c>
    </row>
    <row r="185" spans="1:6" s="6" customFormat="1" ht="12.75" customHeight="1">
      <c r="A185" s="123"/>
      <c r="B185" s="141" t="s">
        <v>0</v>
      </c>
      <c r="C185" s="123"/>
      <c r="D185" s="220">
        <f>SUM(D184:D184)</f>
        <v>2390</v>
      </c>
      <c r="F185" s="13"/>
    </row>
    <row r="186" spans="1:6" s="6" customFormat="1" ht="12.75">
      <c r="A186" s="242" t="s">
        <v>298</v>
      </c>
      <c r="B186" s="242"/>
      <c r="C186" s="242"/>
      <c r="D186" s="242"/>
      <c r="F186" s="13"/>
    </row>
    <row r="187" spans="1:4" s="6" customFormat="1" ht="12.75">
      <c r="A187" s="48">
        <v>1</v>
      </c>
      <c r="B187" s="92" t="s">
        <v>292</v>
      </c>
      <c r="C187" s="48">
        <v>2016</v>
      </c>
      <c r="D187" s="93">
        <v>2489.25</v>
      </c>
    </row>
    <row r="188" spans="1:4" s="6" customFormat="1" ht="12.75">
      <c r="A188" s="48">
        <v>2</v>
      </c>
      <c r="B188" s="92" t="s">
        <v>292</v>
      </c>
      <c r="C188" s="48">
        <v>2016</v>
      </c>
      <c r="D188" s="93">
        <v>2400</v>
      </c>
    </row>
    <row r="189" spans="1:4" s="6" customFormat="1" ht="12.75">
      <c r="A189" s="48">
        <v>3</v>
      </c>
      <c r="B189" s="92" t="s">
        <v>293</v>
      </c>
      <c r="C189" s="48">
        <v>2016</v>
      </c>
      <c r="D189" s="93">
        <v>1490.54</v>
      </c>
    </row>
    <row r="190" spans="1:4" s="6" customFormat="1" ht="12.75">
      <c r="A190" s="48">
        <v>4</v>
      </c>
      <c r="B190" s="92" t="s">
        <v>293</v>
      </c>
      <c r="C190" s="48">
        <v>2016</v>
      </c>
      <c r="D190" s="93">
        <v>1819.99</v>
      </c>
    </row>
    <row r="191" spans="1:4" s="6" customFormat="1" ht="12.75">
      <c r="A191" s="48">
        <v>5</v>
      </c>
      <c r="B191" s="92" t="s">
        <v>294</v>
      </c>
      <c r="C191" s="48">
        <v>2016</v>
      </c>
      <c r="D191" s="93">
        <v>1049.01</v>
      </c>
    </row>
    <row r="192" spans="1:4" s="6" customFormat="1" ht="12.75">
      <c r="A192" s="48">
        <v>6</v>
      </c>
      <c r="B192" s="92" t="s">
        <v>295</v>
      </c>
      <c r="C192" s="48">
        <v>2016</v>
      </c>
      <c r="D192" s="93">
        <v>2829</v>
      </c>
    </row>
    <row r="193" spans="1:4" s="6" customFormat="1" ht="12.75">
      <c r="A193" s="48">
        <v>7</v>
      </c>
      <c r="B193" s="92" t="s">
        <v>296</v>
      </c>
      <c r="C193" s="48">
        <v>2017</v>
      </c>
      <c r="D193" s="93">
        <v>3075</v>
      </c>
    </row>
    <row r="194" spans="1:4" s="12" customFormat="1" ht="12.75">
      <c r="A194" s="123"/>
      <c r="B194" s="141" t="s">
        <v>0</v>
      </c>
      <c r="C194" s="123"/>
      <c r="D194" s="35">
        <f>SUM(D187:D193)</f>
        <v>15152.79</v>
      </c>
    </row>
    <row r="195" spans="1:4" s="12" customFormat="1" ht="12.75">
      <c r="A195" s="242" t="s">
        <v>308</v>
      </c>
      <c r="B195" s="242"/>
      <c r="C195" s="242"/>
      <c r="D195" s="242"/>
    </row>
    <row r="196" spans="1:4" s="12" customFormat="1" ht="12.75">
      <c r="A196" s="2">
        <v>1</v>
      </c>
      <c r="B196" s="19" t="s">
        <v>306</v>
      </c>
      <c r="C196" s="18" t="s">
        <v>307</v>
      </c>
      <c r="D196" s="45">
        <v>8200</v>
      </c>
    </row>
    <row r="197" spans="1:4" s="12" customFormat="1" ht="13.5" customHeight="1">
      <c r="A197" s="123"/>
      <c r="B197" s="141" t="s">
        <v>0</v>
      </c>
      <c r="C197" s="123"/>
      <c r="D197" s="46">
        <f>SUM(D196:D196)</f>
        <v>8200</v>
      </c>
    </row>
    <row r="198" spans="1:4" s="12" customFormat="1" ht="14.25" customHeight="1">
      <c r="A198" s="242" t="s">
        <v>329</v>
      </c>
      <c r="B198" s="242"/>
      <c r="C198" s="242"/>
      <c r="D198" s="242"/>
    </row>
    <row r="199" spans="1:4" s="12" customFormat="1" ht="15.75" customHeight="1">
      <c r="A199" s="2">
        <v>1</v>
      </c>
      <c r="B199" s="92" t="s">
        <v>324</v>
      </c>
      <c r="C199" s="48">
        <v>2016</v>
      </c>
      <c r="D199" s="93">
        <v>3000</v>
      </c>
    </row>
    <row r="200" spans="1:4" s="12" customFormat="1" ht="12.75">
      <c r="A200" s="2">
        <v>2</v>
      </c>
      <c r="B200" s="92" t="s">
        <v>325</v>
      </c>
      <c r="C200" s="48">
        <v>2016</v>
      </c>
      <c r="D200" s="93">
        <v>3891</v>
      </c>
    </row>
    <row r="201" spans="1:4" s="12" customFormat="1" ht="12.75">
      <c r="A201" s="2">
        <v>3</v>
      </c>
      <c r="B201" s="92" t="s">
        <v>326</v>
      </c>
      <c r="C201" s="48">
        <v>2017</v>
      </c>
      <c r="D201" s="93">
        <v>1653</v>
      </c>
    </row>
    <row r="202" spans="1:4" s="12" customFormat="1" ht="12.75">
      <c r="A202" s="2">
        <v>4</v>
      </c>
      <c r="B202" s="92" t="s">
        <v>327</v>
      </c>
      <c r="C202" s="48">
        <v>2017</v>
      </c>
      <c r="D202" s="93">
        <v>6746</v>
      </c>
    </row>
    <row r="203" spans="1:4" s="12" customFormat="1" ht="12.75">
      <c r="A203" s="2">
        <v>5</v>
      </c>
      <c r="B203" s="92" t="s">
        <v>328</v>
      </c>
      <c r="C203" s="48">
        <v>2017</v>
      </c>
      <c r="D203" s="93">
        <v>1349</v>
      </c>
    </row>
    <row r="204" spans="1:4" s="6" customFormat="1" ht="12.75">
      <c r="A204" s="123"/>
      <c r="B204" s="141" t="s">
        <v>0</v>
      </c>
      <c r="C204" s="123"/>
      <c r="D204" s="44">
        <f>SUM(D199:D203)</f>
        <v>16639</v>
      </c>
    </row>
    <row r="205" spans="1:4" s="6" customFormat="1" ht="12.75">
      <c r="A205" s="242" t="s">
        <v>355</v>
      </c>
      <c r="B205" s="242"/>
      <c r="C205" s="242"/>
      <c r="D205" s="242"/>
    </row>
    <row r="206" spans="1:4" s="6" customFormat="1" ht="12.75">
      <c r="A206" s="2">
        <v>1</v>
      </c>
      <c r="B206" s="92" t="s">
        <v>351</v>
      </c>
      <c r="C206" s="48">
        <v>2016</v>
      </c>
      <c r="D206" s="93">
        <v>3252</v>
      </c>
    </row>
    <row r="207" spans="1:4" s="6" customFormat="1" ht="12.75">
      <c r="A207" s="2">
        <v>2</v>
      </c>
      <c r="B207" s="92" t="s">
        <v>352</v>
      </c>
      <c r="C207" s="48">
        <v>2016</v>
      </c>
      <c r="D207" s="93">
        <v>1341.46</v>
      </c>
    </row>
    <row r="208" spans="1:4" s="6" customFormat="1" ht="12.75">
      <c r="A208" s="2">
        <v>3</v>
      </c>
      <c r="B208" s="92" t="s">
        <v>353</v>
      </c>
      <c r="C208" s="48">
        <v>2017</v>
      </c>
      <c r="D208" s="93">
        <v>5178</v>
      </c>
    </row>
    <row r="209" spans="1:4" s="6" customFormat="1" ht="12.75">
      <c r="A209" s="2">
        <v>4</v>
      </c>
      <c r="B209" s="92" t="s">
        <v>354</v>
      </c>
      <c r="C209" s="48">
        <v>2018</v>
      </c>
      <c r="D209" s="93">
        <v>4046</v>
      </c>
    </row>
    <row r="210" spans="1:4" s="6" customFormat="1" ht="12.75">
      <c r="A210" s="2">
        <v>5</v>
      </c>
      <c r="B210" s="29" t="s">
        <v>623</v>
      </c>
      <c r="C210" s="48">
        <v>2018</v>
      </c>
      <c r="D210" s="93">
        <v>10000</v>
      </c>
    </row>
    <row r="211" spans="1:4" s="6" customFormat="1" ht="12.75">
      <c r="A211" s="2">
        <v>6</v>
      </c>
      <c r="B211" s="29" t="s">
        <v>624</v>
      </c>
      <c r="C211" s="48">
        <v>2018</v>
      </c>
      <c r="D211" s="93">
        <v>4800</v>
      </c>
    </row>
    <row r="212" spans="1:4" s="6" customFormat="1" ht="12.75">
      <c r="A212" s="2">
        <v>7</v>
      </c>
      <c r="B212" s="29" t="s">
        <v>625</v>
      </c>
      <c r="C212" s="48">
        <v>2018</v>
      </c>
      <c r="D212" s="93">
        <v>2700</v>
      </c>
    </row>
    <row r="213" spans="1:4" s="6" customFormat="1" ht="12.75">
      <c r="A213" s="123"/>
      <c r="B213" s="141" t="s">
        <v>0</v>
      </c>
      <c r="C213" s="123"/>
      <c r="D213" s="44">
        <f>SUM(D206:D212)</f>
        <v>31317.46</v>
      </c>
    </row>
    <row r="214" spans="1:4" s="6" customFormat="1" ht="12.75">
      <c r="A214" s="242" t="s">
        <v>377</v>
      </c>
      <c r="B214" s="242"/>
      <c r="C214" s="242"/>
      <c r="D214" s="242"/>
    </row>
    <row r="215" spans="1:4" s="6" customFormat="1" ht="12.75">
      <c r="A215" s="2">
        <v>1</v>
      </c>
      <c r="B215" s="92" t="s">
        <v>371</v>
      </c>
      <c r="C215" s="48">
        <v>2016</v>
      </c>
      <c r="D215" s="93">
        <v>1247.04</v>
      </c>
    </row>
    <row r="216" spans="1:4" s="6" customFormat="1" ht="12.75">
      <c r="A216" s="2">
        <v>2</v>
      </c>
      <c r="B216" s="92" t="s">
        <v>372</v>
      </c>
      <c r="C216" s="48">
        <v>2016</v>
      </c>
      <c r="D216" s="93">
        <v>2364</v>
      </c>
    </row>
    <row r="217" spans="1:4" s="6" customFormat="1" ht="12.75">
      <c r="A217" s="2">
        <v>3</v>
      </c>
      <c r="B217" s="92" t="s">
        <v>270</v>
      </c>
      <c r="C217" s="48">
        <v>2016</v>
      </c>
      <c r="D217" s="93">
        <v>2990</v>
      </c>
    </row>
    <row r="218" spans="1:4" s="6" customFormat="1" ht="12.75">
      <c r="A218" s="123"/>
      <c r="B218" s="141" t="s">
        <v>0</v>
      </c>
      <c r="C218" s="123"/>
      <c r="D218" s="44">
        <f>SUM(D215:D217)</f>
        <v>6601.04</v>
      </c>
    </row>
    <row r="219" spans="1:4" s="6" customFormat="1" ht="12.75">
      <c r="A219" s="109"/>
      <c r="B219" s="109"/>
      <c r="C219" s="110"/>
      <c r="D219" s="111"/>
    </row>
    <row r="220" spans="1:4" s="12" customFormat="1" ht="12.75">
      <c r="A220" s="21"/>
      <c r="B220" s="21"/>
      <c r="C220" s="22"/>
      <c r="D220" s="43"/>
    </row>
    <row r="221" spans="1:4" s="12" customFormat="1" ht="12.75">
      <c r="A221" s="250" t="s">
        <v>41</v>
      </c>
      <c r="B221" s="250"/>
      <c r="C221" s="250"/>
      <c r="D221" s="250"/>
    </row>
    <row r="222" spans="1:4" s="12" customFormat="1" ht="25.5">
      <c r="A222" s="122" t="s">
        <v>23</v>
      </c>
      <c r="B222" s="141" t="s">
        <v>31</v>
      </c>
      <c r="C222" s="141" t="s">
        <v>32</v>
      </c>
      <c r="D222" s="117" t="s">
        <v>33</v>
      </c>
    </row>
    <row r="223" spans="1:4" ht="12.75">
      <c r="A223" s="242" t="s">
        <v>383</v>
      </c>
      <c r="B223" s="242"/>
      <c r="C223" s="242"/>
      <c r="D223" s="242"/>
    </row>
    <row r="224" spans="1:4" s="12" customFormat="1" ht="12.75">
      <c r="A224" s="2">
        <v>1</v>
      </c>
      <c r="B224" s="1" t="s">
        <v>147</v>
      </c>
      <c r="C224" s="2"/>
      <c r="D224" s="34"/>
    </row>
    <row r="225" spans="1:4" ht="13.5" customHeight="1">
      <c r="A225" s="242" t="s">
        <v>141</v>
      </c>
      <c r="B225" s="242"/>
      <c r="C225" s="242"/>
      <c r="D225" s="242"/>
    </row>
    <row r="226" spans="1:4" s="16" customFormat="1" ht="12.75">
      <c r="A226" s="2">
        <v>1</v>
      </c>
      <c r="B226" s="1" t="s">
        <v>147</v>
      </c>
      <c r="C226" s="2"/>
      <c r="D226" s="34"/>
    </row>
    <row r="227" spans="1:4" s="16" customFormat="1" ht="13.5" customHeight="1">
      <c r="A227" s="242" t="s">
        <v>202</v>
      </c>
      <c r="B227" s="242"/>
      <c r="C227" s="242"/>
      <c r="D227" s="242"/>
    </row>
    <row r="228" spans="1:4" s="16" customFormat="1" ht="13.5" customHeight="1">
      <c r="A228" s="48">
        <v>1</v>
      </c>
      <c r="B228" s="92" t="s">
        <v>198</v>
      </c>
      <c r="C228" s="48">
        <v>2018</v>
      </c>
      <c r="D228" s="93">
        <v>3200</v>
      </c>
    </row>
    <row r="229" spans="1:4" s="16" customFormat="1" ht="13.5" customHeight="1">
      <c r="A229" s="123"/>
      <c r="B229" s="141" t="s">
        <v>0</v>
      </c>
      <c r="C229" s="123"/>
      <c r="D229" s="35">
        <f>SUM(D228:D228)</f>
        <v>3200</v>
      </c>
    </row>
    <row r="230" spans="1:4" s="16" customFormat="1" ht="13.5" customHeight="1">
      <c r="A230" s="242" t="s">
        <v>234</v>
      </c>
      <c r="B230" s="242"/>
      <c r="C230" s="242"/>
      <c r="D230" s="242"/>
    </row>
    <row r="231" spans="1:4" s="16" customFormat="1" ht="13.5" customHeight="1">
      <c r="A231" s="2">
        <v>1</v>
      </c>
      <c r="B231" s="1" t="s">
        <v>644</v>
      </c>
      <c r="C231" s="2">
        <v>2019</v>
      </c>
      <c r="D231" s="34">
        <v>7700</v>
      </c>
    </row>
    <row r="232" spans="1:4" s="16" customFormat="1" ht="13.5" customHeight="1">
      <c r="A232" s="123"/>
      <c r="B232" s="233" t="s">
        <v>0</v>
      </c>
      <c r="C232" s="123"/>
      <c r="D232" s="35">
        <f>SUM(D231:D231)</f>
        <v>7700</v>
      </c>
    </row>
    <row r="233" spans="1:4" s="12" customFormat="1" ht="12.75" customHeight="1">
      <c r="A233" s="242" t="s">
        <v>245</v>
      </c>
      <c r="B233" s="242"/>
      <c r="C233" s="242"/>
      <c r="D233" s="242"/>
    </row>
    <row r="234" spans="1:4" s="12" customFormat="1" ht="12.75">
      <c r="A234" s="2">
        <v>1</v>
      </c>
      <c r="B234" s="29" t="s">
        <v>147</v>
      </c>
      <c r="C234" s="2"/>
      <c r="D234" s="41"/>
    </row>
    <row r="235" spans="1:4" ht="12.75">
      <c r="A235" s="242" t="s">
        <v>257</v>
      </c>
      <c r="B235" s="242"/>
      <c r="C235" s="242"/>
      <c r="D235" s="242"/>
    </row>
    <row r="236" spans="1:4" ht="12.75">
      <c r="A236" s="2">
        <v>1</v>
      </c>
      <c r="B236" s="1" t="s">
        <v>147</v>
      </c>
      <c r="C236" s="2"/>
      <c r="D236" s="34"/>
    </row>
    <row r="237" spans="1:4" s="6" customFormat="1" ht="12.75">
      <c r="A237" s="242" t="s">
        <v>271</v>
      </c>
      <c r="B237" s="242"/>
      <c r="C237" s="242"/>
      <c r="D237" s="242"/>
    </row>
    <row r="238" spans="1:4" ht="12.75">
      <c r="A238" s="2">
        <v>1</v>
      </c>
      <c r="B238" s="1" t="s">
        <v>147</v>
      </c>
      <c r="C238" s="18"/>
      <c r="D238" s="219"/>
    </row>
    <row r="239" spans="1:6" s="6" customFormat="1" ht="12.75">
      <c r="A239" s="242" t="s">
        <v>298</v>
      </c>
      <c r="B239" s="242"/>
      <c r="C239" s="242"/>
      <c r="D239" s="242"/>
      <c r="F239" s="13"/>
    </row>
    <row r="240" spans="1:6" s="6" customFormat="1" ht="12.75">
      <c r="A240" s="2">
        <v>1</v>
      </c>
      <c r="B240" s="92" t="s">
        <v>297</v>
      </c>
      <c r="C240" s="48">
        <v>2015</v>
      </c>
      <c r="D240" s="93">
        <v>2115</v>
      </c>
      <c r="F240" s="13"/>
    </row>
    <row r="241" spans="1:4" s="12" customFormat="1" ht="12.75">
      <c r="A241" s="123"/>
      <c r="B241" s="141" t="s">
        <v>0</v>
      </c>
      <c r="C241" s="123"/>
      <c r="D241" s="35">
        <f>SUM(D240:D240)</f>
        <v>2115</v>
      </c>
    </row>
    <row r="242" spans="1:4" s="12" customFormat="1" ht="12.75">
      <c r="A242" s="242" t="s">
        <v>308</v>
      </c>
      <c r="B242" s="242"/>
      <c r="C242" s="242"/>
      <c r="D242" s="242"/>
    </row>
    <row r="243" spans="1:4" s="12" customFormat="1" ht="12.75">
      <c r="A243" s="2">
        <v>1</v>
      </c>
      <c r="B243" s="1" t="s">
        <v>147</v>
      </c>
      <c r="C243" s="18"/>
      <c r="D243" s="45"/>
    </row>
    <row r="244" spans="1:4" s="12" customFormat="1" ht="11.25" customHeight="1">
      <c r="A244" s="242" t="s">
        <v>329</v>
      </c>
      <c r="B244" s="242"/>
      <c r="C244" s="242"/>
      <c r="D244" s="242"/>
    </row>
    <row r="245" spans="1:4" s="12" customFormat="1" ht="15.75" customHeight="1">
      <c r="A245" s="2">
        <v>1</v>
      </c>
      <c r="B245" s="1" t="s">
        <v>147</v>
      </c>
      <c r="C245" s="2"/>
      <c r="D245" s="41"/>
    </row>
    <row r="246" spans="1:4" s="12" customFormat="1" ht="12.75">
      <c r="A246" s="242" t="s">
        <v>356</v>
      </c>
      <c r="B246" s="242"/>
      <c r="C246" s="242"/>
      <c r="D246" s="242"/>
    </row>
    <row r="247" spans="1:4" s="12" customFormat="1" ht="12.75">
      <c r="A247" s="2">
        <v>1</v>
      </c>
      <c r="B247" s="1" t="s">
        <v>147</v>
      </c>
      <c r="C247" s="2"/>
      <c r="D247" s="41"/>
    </row>
    <row r="248" spans="1:4" s="12" customFormat="1" ht="12.75">
      <c r="A248" s="242" t="s">
        <v>377</v>
      </c>
      <c r="B248" s="242"/>
      <c r="C248" s="242"/>
      <c r="D248" s="242"/>
    </row>
    <row r="249" spans="1:4" s="12" customFormat="1" ht="12.75">
      <c r="A249" s="2">
        <v>1</v>
      </c>
      <c r="B249" s="1" t="s">
        <v>147</v>
      </c>
      <c r="C249" s="2"/>
      <c r="D249" s="41"/>
    </row>
    <row r="250" spans="1:4" s="12" customFormat="1" ht="12.75">
      <c r="A250" s="21"/>
      <c r="B250" s="21"/>
      <c r="C250" s="22"/>
      <c r="D250" s="43"/>
    </row>
    <row r="251" spans="1:4" s="12" customFormat="1" ht="12.75">
      <c r="A251" s="21"/>
      <c r="B251" s="21"/>
      <c r="C251" s="22"/>
      <c r="D251" s="43"/>
    </row>
    <row r="252" spans="1:4" s="12" customFormat="1" ht="12.75">
      <c r="A252" s="21"/>
      <c r="B252" s="254" t="s">
        <v>35</v>
      </c>
      <c r="C252" s="255"/>
      <c r="D252" s="212">
        <f>SUM(D149,D142,D138,D125,D121,D98,D91,D76,D70,D67,D55,D35)</f>
        <v>575420.23</v>
      </c>
    </row>
    <row r="253" spans="1:4" s="12" customFormat="1" ht="12.75">
      <c r="A253" s="21"/>
      <c r="B253" s="254" t="s">
        <v>36</v>
      </c>
      <c r="C253" s="255"/>
      <c r="D253" s="212">
        <f>SUM(D218,D213,D204,D197,D194,D185,D182,D179,D174,D164)</f>
        <v>148202.72000000003</v>
      </c>
    </row>
    <row r="254" spans="1:4" s="12" customFormat="1" ht="12.75">
      <c r="A254" s="21"/>
      <c r="B254" s="254" t="s">
        <v>37</v>
      </c>
      <c r="C254" s="255"/>
      <c r="D254" s="212">
        <f>SUM(D241,D232,D229)</f>
        <v>13015</v>
      </c>
    </row>
    <row r="255" spans="1:4" s="12" customFormat="1" ht="12.75">
      <c r="A255" s="21"/>
      <c r="B255" s="256" t="s">
        <v>627</v>
      </c>
      <c r="C255" s="256"/>
      <c r="D255" s="213">
        <f>SUM(D252:D254)</f>
        <v>736637.95</v>
      </c>
    </row>
    <row r="256" spans="1:4" s="12" customFormat="1" ht="12.75">
      <c r="A256" s="21"/>
      <c r="B256" s="110"/>
      <c r="C256" s="110"/>
      <c r="D256" s="214"/>
    </row>
    <row r="257" spans="1:4" s="12" customFormat="1" ht="12.75">
      <c r="A257" s="21"/>
      <c r="B257" s="21"/>
      <c r="C257" s="22"/>
      <c r="D257" s="43"/>
    </row>
    <row r="258" spans="1:4" s="12" customFormat="1" ht="12.75">
      <c r="A258" s="21"/>
      <c r="B258" s="21"/>
      <c r="C258" s="22"/>
      <c r="D258" s="43"/>
    </row>
    <row r="259" spans="1:4" s="12" customFormat="1" ht="12.75">
      <c r="A259" s="21"/>
      <c r="B259" s="21"/>
      <c r="C259" s="22"/>
      <c r="D259" s="43"/>
    </row>
    <row r="260" spans="1:4" s="12" customFormat="1" ht="12.75">
      <c r="A260" s="21"/>
      <c r="B260" s="21"/>
      <c r="C260" s="22"/>
      <c r="D260" s="43"/>
    </row>
    <row r="261" spans="1:4" s="12" customFormat="1" ht="12.75">
      <c r="A261" s="21"/>
      <c r="B261" s="21"/>
      <c r="C261" s="22"/>
      <c r="D261" s="43"/>
    </row>
    <row r="262" spans="1:4" s="12" customFormat="1" ht="12.75">
      <c r="A262" s="21"/>
      <c r="B262" s="21"/>
      <c r="C262" s="22"/>
      <c r="D262" s="43"/>
    </row>
    <row r="263" spans="1:4" s="12" customFormat="1" ht="12.75">
      <c r="A263" s="21"/>
      <c r="B263" s="21"/>
      <c r="C263" s="22"/>
      <c r="D263" s="43"/>
    </row>
    <row r="264" spans="1:4" s="12" customFormat="1" ht="12.75">
      <c r="A264" s="21"/>
      <c r="B264" s="21"/>
      <c r="C264" s="22"/>
      <c r="D264" s="43"/>
    </row>
    <row r="265" spans="1:4" s="12" customFormat="1" ht="12.75">
      <c r="A265" s="21"/>
      <c r="B265" s="21"/>
      <c r="C265" s="22"/>
      <c r="D265" s="43"/>
    </row>
    <row r="266" spans="1:4" s="12" customFormat="1" ht="12.75">
      <c r="A266" s="21"/>
      <c r="B266" s="21"/>
      <c r="C266" s="22"/>
      <c r="D266" s="43"/>
    </row>
    <row r="267" spans="1:4" s="12" customFormat="1" ht="12.75">
      <c r="A267" s="21"/>
      <c r="B267" s="21"/>
      <c r="C267" s="22"/>
      <c r="D267" s="43"/>
    </row>
    <row r="268" spans="1:4" s="12" customFormat="1" ht="14.25" customHeight="1">
      <c r="A268" s="21"/>
      <c r="B268" s="21"/>
      <c r="C268" s="22"/>
      <c r="D268" s="43"/>
    </row>
    <row r="269" spans="1:4" ht="12.75">
      <c r="A269" s="21"/>
      <c r="C269" s="22"/>
      <c r="D269" s="43"/>
    </row>
    <row r="270" spans="1:4" s="16" customFormat="1" ht="12.75">
      <c r="A270" s="21"/>
      <c r="B270" s="21"/>
      <c r="C270" s="22"/>
      <c r="D270" s="43"/>
    </row>
    <row r="271" spans="1:4" s="16" customFormat="1" ht="12.75">
      <c r="A271" s="21"/>
      <c r="B271" s="21"/>
      <c r="C271" s="22"/>
      <c r="D271" s="43"/>
    </row>
    <row r="272" spans="1:4" s="16" customFormat="1" ht="18" customHeight="1">
      <c r="A272" s="21"/>
      <c r="B272" s="21"/>
      <c r="C272" s="22"/>
      <c r="D272" s="43"/>
    </row>
    <row r="273" spans="1:4" ht="12.75">
      <c r="A273" s="21"/>
      <c r="C273" s="22"/>
      <c r="D273" s="43"/>
    </row>
    <row r="274" spans="1:4" s="6" customFormat="1" ht="12.75">
      <c r="A274" s="21"/>
      <c r="B274" s="21"/>
      <c r="C274" s="22"/>
      <c r="D274" s="43"/>
    </row>
    <row r="275" spans="1:4" s="6" customFormat="1" ht="12.75">
      <c r="A275" s="21"/>
      <c r="B275" s="21"/>
      <c r="C275" s="22"/>
      <c r="D275" s="43"/>
    </row>
    <row r="276" spans="1:4" ht="12.75">
      <c r="A276" s="21"/>
      <c r="C276" s="22"/>
      <c r="D276" s="43"/>
    </row>
    <row r="277" spans="1:4" s="12" customFormat="1" ht="12.75">
      <c r="A277" s="21"/>
      <c r="B277" s="21"/>
      <c r="C277" s="22"/>
      <c r="D277" s="43"/>
    </row>
    <row r="278" spans="1:4" s="12" customFormat="1" ht="12.75">
      <c r="A278" s="21"/>
      <c r="B278" s="21"/>
      <c r="C278" s="22"/>
      <c r="D278" s="43"/>
    </row>
    <row r="279" spans="1:4" s="12" customFormat="1" ht="12.75">
      <c r="A279" s="21"/>
      <c r="B279" s="21"/>
      <c r="C279" s="22"/>
      <c r="D279" s="43"/>
    </row>
    <row r="280" spans="1:4" s="12" customFormat="1" ht="12.75">
      <c r="A280" s="21"/>
      <c r="B280" s="21"/>
      <c r="C280" s="22"/>
      <c r="D280" s="43"/>
    </row>
    <row r="281" spans="1:4" s="12" customFormat="1" ht="12.75">
      <c r="A281" s="21"/>
      <c r="B281" s="21"/>
      <c r="C281" s="22"/>
      <c r="D281" s="43"/>
    </row>
    <row r="282" spans="1:4" s="12" customFormat="1" ht="12.75">
      <c r="A282" s="21"/>
      <c r="B282" s="21"/>
      <c r="C282" s="22"/>
      <c r="D282" s="43"/>
    </row>
    <row r="283" spans="1:4" s="12" customFormat="1" ht="12.75">
      <c r="A283" s="21"/>
      <c r="B283" s="21"/>
      <c r="C283" s="22"/>
      <c r="D283" s="43"/>
    </row>
    <row r="284" spans="1:4" s="12" customFormat="1" ht="12.75">
      <c r="A284" s="21"/>
      <c r="B284" s="21"/>
      <c r="C284" s="22"/>
      <c r="D284" s="43"/>
    </row>
    <row r="285" spans="1:4" s="12" customFormat="1" ht="12.75">
      <c r="A285" s="21"/>
      <c r="B285" s="21"/>
      <c r="C285" s="22"/>
      <c r="D285" s="43"/>
    </row>
    <row r="286" spans="1:4" s="12" customFormat="1" ht="12.75">
      <c r="A286" s="21"/>
      <c r="B286" s="21"/>
      <c r="C286" s="22"/>
      <c r="D286" s="43"/>
    </row>
    <row r="287" spans="1:4" s="6" customFormat="1" ht="12.75">
      <c r="A287" s="21"/>
      <c r="B287" s="21"/>
      <c r="C287" s="22"/>
      <c r="D287" s="43"/>
    </row>
    <row r="288" spans="1:4" ht="12.75">
      <c r="A288" s="21"/>
      <c r="C288" s="22"/>
      <c r="D288" s="43"/>
    </row>
    <row r="289" spans="1:4" ht="12.75">
      <c r="A289" s="21"/>
      <c r="C289" s="22"/>
      <c r="D289" s="43"/>
    </row>
    <row r="290" spans="1:4" ht="12.75">
      <c r="A290" s="21"/>
      <c r="C290" s="22"/>
      <c r="D290" s="43"/>
    </row>
    <row r="291" spans="1:4" ht="12.75">
      <c r="A291" s="21"/>
      <c r="C291" s="22"/>
      <c r="D291" s="43"/>
    </row>
    <row r="292" spans="1:4" ht="12.75">
      <c r="A292" s="21"/>
      <c r="C292" s="22"/>
      <c r="D292" s="43"/>
    </row>
    <row r="293" spans="1:4" ht="12.75">
      <c r="A293" s="21"/>
      <c r="C293" s="22"/>
      <c r="D293" s="43"/>
    </row>
    <row r="294" spans="1:4" ht="12.75">
      <c r="A294" s="21"/>
      <c r="C294" s="22"/>
      <c r="D294" s="43"/>
    </row>
    <row r="295" spans="1:4" ht="12.75">
      <c r="A295" s="21"/>
      <c r="C295" s="22"/>
      <c r="D295" s="43"/>
    </row>
    <row r="296" spans="1:4" ht="12.75">
      <c r="A296" s="21"/>
      <c r="C296" s="22"/>
      <c r="D296" s="43"/>
    </row>
    <row r="297" spans="1:4" ht="12.75">
      <c r="A297" s="21"/>
      <c r="C297" s="22"/>
      <c r="D297" s="43"/>
    </row>
    <row r="298" spans="1:4" ht="12.75">
      <c r="A298" s="21"/>
      <c r="C298" s="22"/>
      <c r="D298" s="43"/>
    </row>
    <row r="299" spans="1:4" ht="12.75">
      <c r="A299" s="21"/>
      <c r="C299" s="22"/>
      <c r="D299" s="43"/>
    </row>
    <row r="300" spans="1:4" ht="14.25" customHeight="1">
      <c r="A300" s="21"/>
      <c r="C300" s="22"/>
      <c r="D300" s="43"/>
    </row>
    <row r="301" spans="1:4" ht="12.75">
      <c r="A301" s="21"/>
      <c r="C301" s="22"/>
      <c r="D301" s="43"/>
    </row>
    <row r="302" spans="1:4" ht="12.75">
      <c r="A302" s="21"/>
      <c r="C302" s="22"/>
      <c r="D302" s="43"/>
    </row>
    <row r="303" spans="1:4" ht="14.25" customHeight="1">
      <c r="A303" s="21"/>
      <c r="C303" s="22"/>
      <c r="D303" s="43"/>
    </row>
    <row r="304" spans="1:4" ht="12.75">
      <c r="A304" s="21"/>
      <c r="C304" s="22"/>
      <c r="D304" s="43"/>
    </row>
    <row r="305" spans="1:4" s="6" customFormat="1" ht="12.75">
      <c r="A305" s="21"/>
      <c r="B305" s="21"/>
      <c r="C305" s="22"/>
      <c r="D305" s="43"/>
    </row>
    <row r="306" spans="1:4" s="6" customFormat="1" ht="12.75">
      <c r="A306" s="21"/>
      <c r="B306" s="21"/>
      <c r="C306" s="22"/>
      <c r="D306" s="43"/>
    </row>
    <row r="307" spans="1:4" s="6" customFormat="1" ht="12.75">
      <c r="A307" s="21"/>
      <c r="B307" s="21"/>
      <c r="C307" s="22"/>
      <c r="D307" s="43"/>
    </row>
    <row r="308" spans="1:4" s="6" customFormat="1" ht="12.75">
      <c r="A308" s="21"/>
      <c r="B308" s="21"/>
      <c r="C308" s="22"/>
      <c r="D308" s="43"/>
    </row>
    <row r="309" spans="1:4" s="6" customFormat="1" ht="12.75">
      <c r="A309" s="21"/>
      <c r="B309" s="21"/>
      <c r="C309" s="22"/>
      <c r="D309" s="43"/>
    </row>
    <row r="310" spans="1:4" s="6" customFormat="1" ht="12.75">
      <c r="A310" s="21"/>
      <c r="B310" s="21"/>
      <c r="C310" s="22"/>
      <c r="D310" s="43"/>
    </row>
    <row r="311" spans="1:4" s="6" customFormat="1" ht="12.75">
      <c r="A311" s="21"/>
      <c r="B311" s="21"/>
      <c r="C311" s="22"/>
      <c r="D311" s="43"/>
    </row>
    <row r="312" spans="1:4" ht="12.75" customHeight="1">
      <c r="A312" s="21"/>
      <c r="C312" s="22"/>
      <c r="D312" s="43"/>
    </row>
    <row r="313" spans="1:4" s="12" customFormat="1" ht="12.75">
      <c r="A313" s="21"/>
      <c r="B313" s="21"/>
      <c r="C313" s="22"/>
      <c r="D313" s="43"/>
    </row>
    <row r="314" spans="1:4" s="12" customFormat="1" ht="12.75">
      <c r="A314" s="21"/>
      <c r="B314" s="21"/>
      <c r="C314" s="22"/>
      <c r="D314" s="43"/>
    </row>
    <row r="315" spans="1:4" s="12" customFormat="1" ht="12.75">
      <c r="A315" s="21"/>
      <c r="B315" s="21"/>
      <c r="C315" s="22"/>
      <c r="D315" s="43"/>
    </row>
    <row r="316" spans="1:4" s="12" customFormat="1" ht="12.75">
      <c r="A316" s="21"/>
      <c r="B316" s="21"/>
      <c r="C316" s="22"/>
      <c r="D316" s="43"/>
    </row>
    <row r="317" spans="1:4" s="12" customFormat="1" ht="12.75">
      <c r="A317" s="21"/>
      <c r="B317" s="21"/>
      <c r="C317" s="22"/>
      <c r="D317" s="43"/>
    </row>
    <row r="318" spans="1:4" s="12" customFormat="1" ht="12.75">
      <c r="A318" s="21"/>
      <c r="B318" s="21"/>
      <c r="C318" s="22"/>
      <c r="D318" s="43"/>
    </row>
    <row r="319" spans="1:4" s="12" customFormat="1" ht="12.75">
      <c r="A319" s="21"/>
      <c r="B319" s="21"/>
      <c r="C319" s="22"/>
      <c r="D319" s="43"/>
    </row>
    <row r="320" spans="1:4" s="12" customFormat="1" ht="18" customHeight="1">
      <c r="A320" s="21"/>
      <c r="B320" s="21"/>
      <c r="C320" s="22"/>
      <c r="D320" s="43"/>
    </row>
    <row r="321" spans="1:4" ht="12.75">
      <c r="A321" s="21"/>
      <c r="C321" s="22"/>
      <c r="D321" s="43"/>
    </row>
    <row r="322" spans="1:4" s="6" customFormat="1" ht="12.75">
      <c r="A322" s="21"/>
      <c r="B322" s="21"/>
      <c r="C322" s="22"/>
      <c r="D322" s="43"/>
    </row>
    <row r="323" spans="1:4" s="6" customFormat="1" ht="12.75">
      <c r="A323" s="21"/>
      <c r="B323" s="21"/>
      <c r="C323" s="22"/>
      <c r="D323" s="43"/>
    </row>
    <row r="324" spans="1:4" s="6" customFormat="1" ht="12.75">
      <c r="A324" s="21"/>
      <c r="B324" s="21"/>
      <c r="C324" s="22"/>
      <c r="D324" s="43"/>
    </row>
    <row r="325" spans="1:4" ht="12.75" customHeight="1">
      <c r="A325" s="21"/>
      <c r="C325" s="22"/>
      <c r="D325" s="43"/>
    </row>
    <row r="326" spans="1:4" s="6" customFormat="1" ht="12.75">
      <c r="A326" s="21"/>
      <c r="B326" s="21"/>
      <c r="C326" s="22"/>
      <c r="D326" s="43"/>
    </row>
    <row r="327" spans="1:4" s="6" customFormat="1" ht="12.75">
      <c r="A327" s="21"/>
      <c r="B327" s="21"/>
      <c r="C327" s="22"/>
      <c r="D327" s="43"/>
    </row>
    <row r="328" spans="1:4" s="6" customFormat="1" ht="12.75">
      <c r="A328" s="21"/>
      <c r="B328" s="21"/>
      <c r="C328" s="22"/>
      <c r="D328" s="43"/>
    </row>
    <row r="329" spans="1:4" s="6" customFormat="1" ht="12.75">
      <c r="A329" s="21"/>
      <c r="B329" s="21"/>
      <c r="C329" s="22"/>
      <c r="D329" s="43"/>
    </row>
    <row r="330" spans="1:4" s="6" customFormat="1" ht="12.75">
      <c r="A330" s="21"/>
      <c r="B330" s="21"/>
      <c r="C330" s="22"/>
      <c r="D330" s="43"/>
    </row>
    <row r="331" spans="1:4" s="6" customFormat="1" ht="12.75">
      <c r="A331" s="21"/>
      <c r="B331" s="21"/>
      <c r="C331" s="22"/>
      <c r="D331" s="43"/>
    </row>
    <row r="332" spans="1:4" ht="12.75">
      <c r="A332" s="21"/>
      <c r="C332" s="22"/>
      <c r="D332" s="43"/>
    </row>
    <row r="333" spans="1:4" ht="12.75">
      <c r="A333" s="21"/>
      <c r="C333" s="22"/>
      <c r="D333" s="43"/>
    </row>
    <row r="334" spans="1:4" ht="12.75">
      <c r="A334" s="21"/>
      <c r="C334" s="22"/>
      <c r="D334" s="43"/>
    </row>
    <row r="335" spans="1:4" ht="14.25" customHeight="1">
      <c r="A335" s="21"/>
      <c r="C335" s="22"/>
      <c r="D335" s="43"/>
    </row>
    <row r="336" spans="1:4" ht="12.75">
      <c r="A336" s="21"/>
      <c r="C336" s="22"/>
      <c r="D336" s="43"/>
    </row>
    <row r="337" spans="1:4" ht="12.75">
      <c r="A337" s="21"/>
      <c r="C337" s="22"/>
      <c r="D337" s="43"/>
    </row>
    <row r="338" spans="1:4" ht="12.75">
      <c r="A338" s="21"/>
      <c r="C338" s="22"/>
      <c r="D338" s="43"/>
    </row>
    <row r="339" spans="1:4" ht="12.75">
      <c r="A339" s="21"/>
      <c r="C339" s="22"/>
      <c r="D339" s="43"/>
    </row>
    <row r="340" spans="1:4" ht="12.75">
      <c r="A340" s="21"/>
      <c r="C340" s="22"/>
      <c r="D340" s="43"/>
    </row>
    <row r="341" spans="1:4" ht="12.75">
      <c r="A341" s="21"/>
      <c r="C341" s="22"/>
      <c r="D341" s="43"/>
    </row>
    <row r="342" spans="1:4" ht="12.75">
      <c r="A342" s="21"/>
      <c r="C342" s="22"/>
      <c r="D342" s="43"/>
    </row>
    <row r="343" spans="1:4" ht="12.75">
      <c r="A343" s="21"/>
      <c r="C343" s="22"/>
      <c r="D343" s="43"/>
    </row>
    <row r="344" spans="1:4" ht="12.75">
      <c r="A344" s="21"/>
      <c r="C344" s="22"/>
      <c r="D344" s="43"/>
    </row>
    <row r="345" spans="1:4" ht="12.75">
      <c r="A345" s="21"/>
      <c r="C345" s="22"/>
      <c r="D345" s="43"/>
    </row>
    <row r="346" spans="1:4" ht="12.75">
      <c r="A346" s="21"/>
      <c r="C346" s="22"/>
      <c r="D346" s="43"/>
    </row>
    <row r="347" spans="1:4" ht="12.75">
      <c r="A347" s="21"/>
      <c r="C347" s="22"/>
      <c r="D347" s="43"/>
    </row>
    <row r="348" spans="1:4" ht="12.75">
      <c r="A348" s="21"/>
      <c r="C348" s="22"/>
      <c r="D348" s="43"/>
    </row>
    <row r="349" spans="1:4" ht="12.75">
      <c r="A349" s="21"/>
      <c r="C349" s="22"/>
      <c r="D349" s="43"/>
    </row>
    <row r="350" spans="1:4" ht="12.75">
      <c r="A350" s="21"/>
      <c r="C350" s="22"/>
      <c r="D350" s="43"/>
    </row>
    <row r="351" spans="1:4" ht="12.75">
      <c r="A351" s="21"/>
      <c r="C351" s="22"/>
      <c r="D351" s="43"/>
    </row>
    <row r="352" spans="1:4" ht="12.75">
      <c r="A352" s="21"/>
      <c r="C352" s="22"/>
      <c r="D352" s="43"/>
    </row>
    <row r="353" spans="1:4" ht="12.75">
      <c r="A353" s="21"/>
      <c r="C353" s="22"/>
      <c r="D353" s="43"/>
    </row>
    <row r="354" spans="1:4" ht="12.75">
      <c r="A354" s="21"/>
      <c r="C354" s="22"/>
      <c r="D354" s="43"/>
    </row>
    <row r="355" spans="1:4" ht="12.75">
      <c r="A355" s="21"/>
      <c r="C355" s="22"/>
      <c r="D355" s="43"/>
    </row>
    <row r="356" spans="1:4" ht="12.75">
      <c r="A356" s="21"/>
      <c r="C356" s="22"/>
      <c r="D356" s="43"/>
    </row>
    <row r="357" spans="1:4" ht="12.75">
      <c r="A357" s="21"/>
      <c r="C357" s="22"/>
      <c r="D357" s="43"/>
    </row>
    <row r="358" spans="1:4" ht="12.75">
      <c r="A358" s="21"/>
      <c r="C358" s="22"/>
      <c r="D358" s="43"/>
    </row>
    <row r="359" spans="1:4" ht="12.75">
      <c r="A359" s="21"/>
      <c r="C359" s="22"/>
      <c r="D359" s="43"/>
    </row>
    <row r="360" spans="1:4" ht="12.75">
      <c r="A360" s="21"/>
      <c r="C360" s="22"/>
      <c r="D360" s="43"/>
    </row>
    <row r="361" spans="1:4" ht="12.75">
      <c r="A361" s="21"/>
      <c r="C361" s="22"/>
      <c r="D361" s="43"/>
    </row>
    <row r="362" spans="1:4" ht="12.75">
      <c r="A362" s="21"/>
      <c r="C362" s="22"/>
      <c r="D362" s="43"/>
    </row>
    <row r="363" spans="1:4" ht="12.75">
      <c r="A363" s="21"/>
      <c r="C363" s="22"/>
      <c r="D363" s="43"/>
    </row>
    <row r="364" spans="1:4" ht="12.75">
      <c r="A364" s="21"/>
      <c r="C364" s="22"/>
      <c r="D364" s="43"/>
    </row>
    <row r="365" spans="1:4" ht="12.75">
      <c r="A365" s="21"/>
      <c r="C365" s="22"/>
      <c r="D365" s="43"/>
    </row>
    <row r="366" spans="1:4" ht="12.75">
      <c r="A366" s="21"/>
      <c r="C366" s="22"/>
      <c r="D366" s="43"/>
    </row>
    <row r="367" spans="1:4" ht="12.75">
      <c r="A367" s="21"/>
      <c r="C367" s="22"/>
      <c r="D367" s="43"/>
    </row>
    <row r="368" spans="1:4" s="12" customFormat="1" ht="12.75">
      <c r="A368" s="21"/>
      <c r="B368" s="21"/>
      <c r="C368" s="22"/>
      <c r="D368" s="43"/>
    </row>
    <row r="369" spans="1:4" s="12" customFormat="1" ht="12.75">
      <c r="A369" s="21"/>
      <c r="B369" s="21"/>
      <c r="C369" s="22"/>
      <c r="D369" s="43"/>
    </row>
    <row r="370" spans="1:4" s="12" customFormat="1" ht="12.75">
      <c r="A370" s="21"/>
      <c r="B370" s="21"/>
      <c r="C370" s="22"/>
      <c r="D370" s="43"/>
    </row>
    <row r="371" spans="1:4" s="12" customFormat="1" ht="12.75">
      <c r="A371" s="21"/>
      <c r="B371" s="21"/>
      <c r="C371" s="22"/>
      <c r="D371" s="43"/>
    </row>
    <row r="372" spans="1:4" s="12" customFormat="1" ht="12.75">
      <c r="A372" s="21"/>
      <c r="B372" s="21"/>
      <c r="C372" s="22"/>
      <c r="D372" s="43"/>
    </row>
    <row r="373" spans="1:4" s="12" customFormat="1" ht="12.75">
      <c r="A373" s="21"/>
      <c r="B373" s="21"/>
      <c r="C373" s="22"/>
      <c r="D373" s="43"/>
    </row>
    <row r="374" spans="1:4" s="12" customFormat="1" ht="12.75">
      <c r="A374" s="21"/>
      <c r="B374" s="21"/>
      <c r="C374" s="22"/>
      <c r="D374" s="43"/>
    </row>
    <row r="375" spans="1:4" s="12" customFormat="1" ht="12.75">
      <c r="A375" s="21"/>
      <c r="B375" s="21"/>
      <c r="C375" s="22"/>
      <c r="D375" s="43"/>
    </row>
    <row r="376" spans="1:4" s="12" customFormat="1" ht="12.75">
      <c r="A376" s="21"/>
      <c r="B376" s="21"/>
      <c r="C376" s="22"/>
      <c r="D376" s="43"/>
    </row>
    <row r="377" spans="1:4" s="12" customFormat="1" ht="12.75">
      <c r="A377" s="21"/>
      <c r="B377" s="21"/>
      <c r="C377" s="22"/>
      <c r="D377" s="43"/>
    </row>
    <row r="378" spans="1:4" s="12" customFormat="1" ht="12.75">
      <c r="A378" s="21"/>
      <c r="B378" s="21"/>
      <c r="C378" s="22"/>
      <c r="D378" s="43"/>
    </row>
    <row r="379" spans="1:4" s="12" customFormat="1" ht="12.75">
      <c r="A379" s="21"/>
      <c r="B379" s="21"/>
      <c r="C379" s="22"/>
      <c r="D379" s="43"/>
    </row>
    <row r="380" spans="1:4" s="12" customFormat="1" ht="12.75">
      <c r="A380" s="21"/>
      <c r="B380" s="21"/>
      <c r="C380" s="22"/>
      <c r="D380" s="43"/>
    </row>
    <row r="381" spans="1:4" s="12" customFormat="1" ht="12.75">
      <c r="A381" s="21"/>
      <c r="B381" s="21"/>
      <c r="C381" s="22"/>
      <c r="D381" s="43"/>
    </row>
    <row r="382" spans="1:4" s="12" customFormat="1" ht="12.75">
      <c r="A382" s="21"/>
      <c r="B382" s="21"/>
      <c r="C382" s="22"/>
      <c r="D382" s="43"/>
    </row>
    <row r="383" spans="1:4" s="12" customFormat="1" ht="12.75">
      <c r="A383" s="21"/>
      <c r="B383" s="21"/>
      <c r="C383" s="22"/>
      <c r="D383" s="43"/>
    </row>
    <row r="384" spans="1:4" s="12" customFormat="1" ht="12.75">
      <c r="A384" s="21"/>
      <c r="B384" s="21"/>
      <c r="C384" s="22"/>
      <c r="D384" s="43"/>
    </row>
    <row r="385" spans="1:4" s="12" customFormat="1" ht="12.75">
      <c r="A385" s="21"/>
      <c r="B385" s="21"/>
      <c r="C385" s="22"/>
      <c r="D385" s="43"/>
    </row>
    <row r="386" spans="1:4" s="12" customFormat="1" ht="12.75">
      <c r="A386" s="21"/>
      <c r="B386" s="21"/>
      <c r="C386" s="22"/>
      <c r="D386" s="43"/>
    </row>
    <row r="387" spans="1:4" s="12" customFormat="1" ht="12.75">
      <c r="A387" s="21"/>
      <c r="B387" s="21"/>
      <c r="C387" s="22"/>
      <c r="D387" s="43"/>
    </row>
    <row r="388" spans="1:4" s="12" customFormat="1" ht="12.75">
      <c r="A388" s="21"/>
      <c r="B388" s="21"/>
      <c r="C388" s="22"/>
      <c r="D388" s="43"/>
    </row>
    <row r="389" spans="1:4" s="12" customFormat="1" ht="12.75">
      <c r="A389" s="21"/>
      <c r="B389" s="21"/>
      <c r="C389" s="22"/>
      <c r="D389" s="43"/>
    </row>
    <row r="390" spans="1:4" s="12" customFormat="1" ht="12.75">
      <c r="A390" s="21"/>
      <c r="B390" s="21"/>
      <c r="C390" s="22"/>
      <c r="D390" s="43"/>
    </row>
    <row r="391" spans="1:4" s="12" customFormat="1" ht="12.75">
      <c r="A391" s="21"/>
      <c r="B391" s="21"/>
      <c r="C391" s="22"/>
      <c r="D391" s="43"/>
    </row>
    <row r="392" spans="1:4" s="12" customFormat="1" ht="12.75">
      <c r="A392" s="21"/>
      <c r="B392" s="21"/>
      <c r="C392" s="22"/>
      <c r="D392" s="43"/>
    </row>
    <row r="393" spans="1:4" s="12" customFormat="1" ht="12.75">
      <c r="A393" s="21"/>
      <c r="B393" s="21"/>
      <c r="C393" s="22"/>
      <c r="D393" s="43"/>
    </row>
    <row r="394" spans="1:4" s="12" customFormat="1" ht="12.75">
      <c r="A394" s="21"/>
      <c r="B394" s="21"/>
      <c r="C394" s="22"/>
      <c r="D394" s="43"/>
    </row>
    <row r="395" spans="1:4" s="12" customFormat="1" ht="12.75">
      <c r="A395" s="21"/>
      <c r="B395" s="21"/>
      <c r="C395" s="22"/>
      <c r="D395" s="43"/>
    </row>
    <row r="396" spans="1:4" s="12" customFormat="1" ht="18" customHeight="1">
      <c r="A396" s="21"/>
      <c r="B396" s="21"/>
      <c r="C396" s="22"/>
      <c r="D396" s="43"/>
    </row>
    <row r="397" spans="1:4" ht="12.75">
      <c r="A397" s="21"/>
      <c r="C397" s="22"/>
      <c r="D397" s="43"/>
    </row>
    <row r="398" spans="1:4" s="12" customFormat="1" ht="12.75">
      <c r="A398" s="21"/>
      <c r="B398" s="21"/>
      <c r="C398" s="22"/>
      <c r="D398" s="43"/>
    </row>
    <row r="399" spans="1:4" s="12" customFormat="1" ht="12.75">
      <c r="A399" s="21"/>
      <c r="B399" s="21"/>
      <c r="C399" s="22"/>
      <c r="D399" s="43"/>
    </row>
    <row r="400" spans="1:4" s="12" customFormat="1" ht="12.75">
      <c r="A400" s="21"/>
      <c r="B400" s="21"/>
      <c r="C400" s="22"/>
      <c r="D400" s="43"/>
    </row>
    <row r="401" spans="1:4" s="12" customFormat="1" ht="18" customHeight="1">
      <c r="A401" s="21"/>
      <c r="B401" s="21"/>
      <c r="C401" s="22"/>
      <c r="D401" s="43"/>
    </row>
    <row r="402" spans="1:4" ht="12.75">
      <c r="A402" s="21"/>
      <c r="C402" s="22"/>
      <c r="D402" s="43"/>
    </row>
    <row r="403" spans="1:4" ht="14.25" customHeight="1">
      <c r="A403" s="21"/>
      <c r="C403" s="22"/>
      <c r="D403" s="43"/>
    </row>
    <row r="404" spans="1:4" ht="14.25" customHeight="1">
      <c r="A404" s="21"/>
      <c r="C404" s="22"/>
      <c r="D404" s="43"/>
    </row>
    <row r="405" spans="1:4" ht="14.25" customHeight="1">
      <c r="A405" s="21"/>
      <c r="C405" s="22"/>
      <c r="D405" s="43"/>
    </row>
    <row r="406" spans="1:4" ht="12.75">
      <c r="A406" s="21"/>
      <c r="C406" s="22"/>
      <c r="D406" s="43"/>
    </row>
    <row r="407" spans="1:4" ht="14.25" customHeight="1">
      <c r="A407" s="21"/>
      <c r="C407" s="22"/>
      <c r="D407" s="43"/>
    </row>
    <row r="408" spans="1:4" ht="12.75">
      <c r="A408" s="21"/>
      <c r="C408" s="22"/>
      <c r="D408" s="43"/>
    </row>
    <row r="409" spans="1:4" ht="14.25" customHeight="1">
      <c r="A409" s="21"/>
      <c r="C409" s="22"/>
      <c r="D409" s="43"/>
    </row>
    <row r="410" spans="1:4" ht="12.75">
      <c r="A410" s="21"/>
      <c r="C410" s="22"/>
      <c r="D410" s="43"/>
    </row>
    <row r="411" spans="1:4" s="12" customFormat="1" ht="30" customHeight="1">
      <c r="A411" s="21"/>
      <c r="B411" s="21"/>
      <c r="C411" s="22"/>
      <c r="D411" s="43"/>
    </row>
    <row r="412" spans="1:4" s="12" customFormat="1" ht="12.75">
      <c r="A412" s="21"/>
      <c r="B412" s="21"/>
      <c r="C412" s="22"/>
      <c r="D412" s="43"/>
    </row>
    <row r="413" spans="1:4" s="12" customFormat="1" ht="12.75">
      <c r="A413" s="21"/>
      <c r="B413" s="21"/>
      <c r="C413" s="22"/>
      <c r="D413" s="43"/>
    </row>
    <row r="414" spans="1:4" s="12" customFormat="1" ht="12.75">
      <c r="A414" s="21"/>
      <c r="B414" s="21"/>
      <c r="C414" s="22"/>
      <c r="D414" s="43"/>
    </row>
    <row r="415" spans="1:4" s="12" customFormat="1" ht="12.75">
      <c r="A415" s="21"/>
      <c r="B415" s="21"/>
      <c r="C415" s="22"/>
      <c r="D415" s="43"/>
    </row>
    <row r="416" spans="1:4" s="12" customFormat="1" ht="12.75">
      <c r="A416" s="21"/>
      <c r="B416" s="21"/>
      <c r="C416" s="22"/>
      <c r="D416" s="43"/>
    </row>
    <row r="417" spans="1:4" s="12" customFormat="1" ht="12.75">
      <c r="A417" s="21"/>
      <c r="B417" s="21"/>
      <c r="C417" s="22"/>
      <c r="D417" s="43"/>
    </row>
    <row r="418" spans="1:4" s="12" customFormat="1" ht="12.75">
      <c r="A418" s="21"/>
      <c r="B418" s="21"/>
      <c r="C418" s="22"/>
      <c r="D418" s="43"/>
    </row>
    <row r="419" spans="1:4" s="12" customFormat="1" ht="12.75">
      <c r="A419" s="21"/>
      <c r="B419" s="21"/>
      <c r="C419" s="22"/>
      <c r="D419" s="43"/>
    </row>
    <row r="420" spans="1:4" s="12" customFormat="1" ht="12.75">
      <c r="A420" s="21"/>
      <c r="B420" s="21"/>
      <c r="C420" s="22"/>
      <c r="D420" s="43"/>
    </row>
    <row r="421" spans="1:4" s="12" customFormat="1" ht="12.75">
      <c r="A421" s="21"/>
      <c r="B421" s="21"/>
      <c r="C421" s="22"/>
      <c r="D421" s="43"/>
    </row>
    <row r="422" spans="1:4" s="12" customFormat="1" ht="12.75">
      <c r="A422" s="21"/>
      <c r="B422" s="21"/>
      <c r="C422" s="22"/>
      <c r="D422" s="43"/>
    </row>
    <row r="423" spans="1:4" s="12" customFormat="1" ht="12.75">
      <c r="A423" s="21"/>
      <c r="B423" s="21"/>
      <c r="C423" s="22"/>
      <c r="D423" s="43"/>
    </row>
    <row r="424" spans="1:4" s="12" customFormat="1" ht="12.75">
      <c r="A424" s="21"/>
      <c r="B424" s="21"/>
      <c r="C424" s="22"/>
      <c r="D424" s="43"/>
    </row>
    <row r="425" spans="1:4" s="12" customFormat="1" ht="12.75">
      <c r="A425" s="21"/>
      <c r="B425" s="21"/>
      <c r="C425" s="22"/>
      <c r="D425" s="43"/>
    </row>
    <row r="426" spans="1:4" ht="12.75">
      <c r="A426" s="21"/>
      <c r="C426" s="22"/>
      <c r="D426" s="43"/>
    </row>
    <row r="427" spans="1:4" ht="12.75">
      <c r="A427" s="21"/>
      <c r="C427" s="22"/>
      <c r="D427" s="43"/>
    </row>
    <row r="428" spans="1:4" ht="18" customHeight="1">
      <c r="A428" s="21"/>
      <c r="C428" s="22"/>
      <c r="D428" s="43"/>
    </row>
    <row r="429" spans="1:4" ht="20.25" customHeight="1">
      <c r="A429" s="21"/>
      <c r="C429" s="22"/>
      <c r="D429" s="43"/>
    </row>
    <row r="430" spans="1:4" ht="12.75">
      <c r="A430" s="21"/>
      <c r="C430" s="22"/>
      <c r="D430" s="43"/>
    </row>
    <row r="431" spans="1:4" ht="12.75">
      <c r="A431" s="21"/>
      <c r="C431" s="22"/>
      <c r="D431" s="43"/>
    </row>
    <row r="432" spans="1:4" ht="12.75">
      <c r="A432" s="21"/>
      <c r="C432" s="22"/>
      <c r="D432" s="43"/>
    </row>
    <row r="433" spans="1:4" ht="12.75">
      <c r="A433" s="21"/>
      <c r="C433" s="22"/>
      <c r="D433" s="43"/>
    </row>
    <row r="434" spans="1:4" ht="12.75">
      <c r="A434" s="21"/>
      <c r="C434" s="22"/>
      <c r="D434" s="43"/>
    </row>
    <row r="435" spans="1:4" ht="12.75">
      <c r="A435" s="21"/>
      <c r="C435" s="22"/>
      <c r="D435" s="43"/>
    </row>
    <row r="436" spans="1:4" ht="12.75">
      <c r="A436" s="21"/>
      <c r="C436" s="22"/>
      <c r="D436" s="43"/>
    </row>
    <row r="437" spans="1:4" ht="12.75">
      <c r="A437" s="21"/>
      <c r="C437" s="22"/>
      <c r="D437" s="43"/>
    </row>
    <row r="438" spans="1:4" ht="12.75">
      <c r="A438" s="21"/>
      <c r="C438" s="22"/>
      <c r="D438" s="43"/>
    </row>
    <row r="439" spans="1:4" ht="12.75">
      <c r="A439" s="21"/>
      <c r="C439" s="22"/>
      <c r="D439" s="43"/>
    </row>
    <row r="440" spans="1:4" ht="12.75">
      <c r="A440" s="21"/>
      <c r="C440" s="22"/>
      <c r="D440" s="43"/>
    </row>
    <row r="441" spans="1:4" ht="12.75">
      <c r="A441" s="21"/>
      <c r="C441" s="22"/>
      <c r="D441" s="43"/>
    </row>
    <row r="442" spans="1:4" ht="12.75">
      <c r="A442" s="21"/>
      <c r="C442" s="22"/>
      <c r="D442" s="43"/>
    </row>
    <row r="443" spans="1:4" ht="12.75">
      <c r="A443" s="21"/>
      <c r="C443" s="22"/>
      <c r="D443" s="43"/>
    </row>
    <row r="444" spans="1:4" ht="12.75">
      <c r="A444" s="21"/>
      <c r="C444" s="22"/>
      <c r="D444" s="43"/>
    </row>
    <row r="445" spans="1:4" ht="12.75">
      <c r="A445" s="21"/>
      <c r="C445" s="22"/>
      <c r="D445" s="43"/>
    </row>
    <row r="446" spans="1:4" ht="12.75">
      <c r="A446" s="21"/>
      <c r="C446" s="22"/>
      <c r="D446" s="43"/>
    </row>
    <row r="447" spans="1:4" ht="12.75">
      <c r="A447" s="21"/>
      <c r="C447" s="22"/>
      <c r="D447" s="43"/>
    </row>
    <row r="448" spans="1:4" ht="12.75">
      <c r="A448" s="21"/>
      <c r="C448" s="22"/>
      <c r="D448" s="43"/>
    </row>
    <row r="449" spans="1:4" ht="12.75">
      <c r="A449" s="21"/>
      <c r="C449" s="22"/>
      <c r="D449" s="43"/>
    </row>
    <row r="450" spans="1:4" ht="12.75">
      <c r="A450" s="21"/>
      <c r="C450" s="22"/>
      <c r="D450" s="43"/>
    </row>
    <row r="451" spans="1:4" ht="12.75">
      <c r="A451" s="21"/>
      <c r="C451" s="22"/>
      <c r="D451" s="43"/>
    </row>
    <row r="452" spans="1:4" ht="12.75">
      <c r="A452" s="21"/>
      <c r="C452" s="22"/>
      <c r="D452" s="43"/>
    </row>
    <row r="453" spans="1:4" ht="12.75">
      <c r="A453" s="21"/>
      <c r="C453" s="22"/>
      <c r="D453" s="43"/>
    </row>
    <row r="454" spans="1:4" ht="12.75">
      <c r="A454" s="21"/>
      <c r="C454" s="22"/>
      <c r="D454" s="43"/>
    </row>
    <row r="455" spans="1:4" ht="12.75">
      <c r="A455" s="21"/>
      <c r="C455" s="22"/>
      <c r="D455" s="43"/>
    </row>
    <row r="456" spans="1:4" ht="12.75">
      <c r="A456" s="21"/>
      <c r="C456" s="22"/>
      <c r="D456" s="43"/>
    </row>
    <row r="457" spans="1:4" ht="12.75">
      <c r="A457" s="21"/>
      <c r="C457" s="22"/>
      <c r="D457" s="43"/>
    </row>
    <row r="458" spans="1:4" ht="12.75">
      <c r="A458" s="21"/>
      <c r="C458" s="22"/>
      <c r="D458" s="43"/>
    </row>
    <row r="459" spans="1:4" ht="12.75">
      <c r="A459" s="21"/>
      <c r="C459" s="22"/>
      <c r="D459" s="43"/>
    </row>
    <row r="460" spans="1:4" ht="12.75">
      <c r="A460" s="21"/>
      <c r="C460" s="22"/>
      <c r="D460" s="43"/>
    </row>
    <row r="461" spans="1:4" ht="12.75">
      <c r="A461" s="21"/>
      <c r="C461" s="22"/>
      <c r="D461" s="43"/>
    </row>
    <row r="462" spans="1:4" ht="12.75">
      <c r="A462" s="21"/>
      <c r="C462" s="22"/>
      <c r="D462" s="43"/>
    </row>
    <row r="463" spans="1:4" ht="12.75">
      <c r="A463" s="21"/>
      <c r="C463" s="22"/>
      <c r="D463" s="43"/>
    </row>
    <row r="464" spans="1:4" ht="12.75">
      <c r="A464" s="21"/>
      <c r="C464" s="22"/>
      <c r="D464" s="43"/>
    </row>
    <row r="465" spans="1:4" ht="12.75">
      <c r="A465" s="21"/>
      <c r="C465" s="22"/>
      <c r="D465" s="43"/>
    </row>
    <row r="466" spans="1:4" ht="12.75">
      <c r="A466" s="21"/>
      <c r="C466" s="22"/>
      <c r="D466" s="43"/>
    </row>
    <row r="467" spans="1:4" ht="12.75">
      <c r="A467" s="21"/>
      <c r="C467" s="22"/>
      <c r="D467" s="43"/>
    </row>
    <row r="468" spans="1:4" ht="12.75">
      <c r="A468" s="21"/>
      <c r="C468" s="22"/>
      <c r="D468" s="43"/>
    </row>
    <row r="469" spans="1:4" ht="12.75">
      <c r="A469" s="21"/>
      <c r="C469" s="22"/>
      <c r="D469" s="43"/>
    </row>
    <row r="470" spans="1:4" ht="12.75">
      <c r="A470" s="21"/>
      <c r="C470" s="22"/>
      <c r="D470" s="43"/>
    </row>
    <row r="471" spans="1:4" ht="12.75">
      <c r="A471" s="21"/>
      <c r="C471" s="22"/>
      <c r="D471" s="43"/>
    </row>
    <row r="472" spans="1:4" ht="12.75">
      <c r="A472" s="21"/>
      <c r="C472" s="22"/>
      <c r="D472" s="43"/>
    </row>
    <row r="473" spans="1:4" ht="12.75">
      <c r="A473" s="21"/>
      <c r="C473" s="22"/>
      <c r="D473" s="43"/>
    </row>
    <row r="474" spans="1:4" ht="12.75">
      <c r="A474" s="21"/>
      <c r="C474" s="22"/>
      <c r="D474" s="43"/>
    </row>
    <row r="475" spans="1:4" ht="12.75">
      <c r="A475" s="21"/>
      <c r="C475" s="22"/>
      <c r="D475" s="43"/>
    </row>
    <row r="476" spans="1:4" ht="12.75">
      <c r="A476" s="21"/>
      <c r="C476" s="22"/>
      <c r="D476" s="43"/>
    </row>
    <row r="477" spans="1:4" ht="12.75">
      <c r="A477" s="21"/>
      <c r="C477" s="22"/>
      <c r="D477" s="43"/>
    </row>
    <row r="478" spans="1:4" ht="12.75">
      <c r="A478" s="21"/>
      <c r="C478" s="22"/>
      <c r="D478" s="43"/>
    </row>
    <row r="479" spans="1:4" ht="12.75">
      <c r="A479" s="21"/>
      <c r="C479" s="22"/>
      <c r="D479" s="43"/>
    </row>
    <row r="480" spans="1:4" ht="12.75">
      <c r="A480" s="21"/>
      <c r="C480" s="22"/>
      <c r="D480" s="43"/>
    </row>
    <row r="481" spans="1:4" ht="12.75">
      <c r="A481" s="21"/>
      <c r="C481" s="22"/>
      <c r="D481" s="43"/>
    </row>
    <row r="482" spans="1:4" ht="12.75">
      <c r="A482" s="21"/>
      <c r="C482" s="22"/>
      <c r="D482" s="43"/>
    </row>
    <row r="483" spans="1:4" ht="12.75">
      <c r="A483" s="21"/>
      <c r="C483" s="22"/>
      <c r="D483" s="43"/>
    </row>
    <row r="484" spans="1:4" ht="12.75">
      <c r="A484" s="21"/>
      <c r="C484" s="22"/>
      <c r="D484" s="43"/>
    </row>
    <row r="485" spans="1:4" ht="12.75">
      <c r="A485" s="21"/>
      <c r="C485" s="22"/>
      <c r="D485" s="43"/>
    </row>
    <row r="486" spans="1:4" ht="12.75">
      <c r="A486" s="21"/>
      <c r="C486" s="22"/>
      <c r="D486" s="43"/>
    </row>
    <row r="487" spans="1:4" ht="12.75">
      <c r="A487" s="21"/>
      <c r="C487" s="22"/>
      <c r="D487" s="43"/>
    </row>
    <row r="488" spans="1:4" ht="12.75">
      <c r="A488" s="21"/>
      <c r="C488" s="22"/>
      <c r="D488" s="43"/>
    </row>
    <row r="489" spans="1:4" ht="12.75">
      <c r="A489" s="21"/>
      <c r="C489" s="22"/>
      <c r="D489" s="43"/>
    </row>
    <row r="490" spans="1:4" ht="12.75">
      <c r="A490" s="21"/>
      <c r="C490" s="22"/>
      <c r="D490" s="43"/>
    </row>
    <row r="491" spans="1:4" ht="12.75">
      <c r="A491" s="21"/>
      <c r="C491" s="22"/>
      <c r="D491" s="43"/>
    </row>
    <row r="492" spans="1:4" ht="12.75">
      <c r="A492" s="21"/>
      <c r="C492" s="22"/>
      <c r="D492" s="43"/>
    </row>
    <row r="493" spans="1:4" ht="12.75">
      <c r="A493" s="21"/>
      <c r="C493" s="22"/>
      <c r="D493" s="43"/>
    </row>
    <row r="494" spans="1:4" ht="12.75">
      <c r="A494" s="21"/>
      <c r="C494" s="22"/>
      <c r="D494" s="43"/>
    </row>
    <row r="495" spans="1:4" ht="12.75">
      <c r="A495" s="21"/>
      <c r="C495" s="22"/>
      <c r="D495" s="43"/>
    </row>
    <row r="496" spans="1:4" ht="12.75">
      <c r="A496" s="21"/>
      <c r="C496" s="22"/>
      <c r="D496" s="43"/>
    </row>
    <row r="497" spans="1:4" ht="12.75">
      <c r="A497" s="21"/>
      <c r="C497" s="22"/>
      <c r="D497" s="43"/>
    </row>
    <row r="498" spans="1:4" ht="12.75">
      <c r="A498" s="21"/>
      <c r="C498" s="22"/>
      <c r="D498" s="43"/>
    </row>
    <row r="499" spans="1:4" ht="12.75">
      <c r="A499" s="21"/>
      <c r="C499" s="22"/>
      <c r="D499" s="43"/>
    </row>
    <row r="500" spans="1:4" ht="12.75">
      <c r="A500" s="21"/>
      <c r="C500" s="22"/>
      <c r="D500" s="43"/>
    </row>
    <row r="501" spans="1:4" ht="12.75">
      <c r="A501" s="21"/>
      <c r="C501" s="22"/>
      <c r="D501" s="43"/>
    </row>
    <row r="502" spans="1:4" ht="12.75">
      <c r="A502" s="21"/>
      <c r="C502" s="22"/>
      <c r="D502" s="43"/>
    </row>
    <row r="503" spans="1:4" ht="12.75">
      <c r="A503" s="21"/>
      <c r="C503" s="22"/>
      <c r="D503" s="43"/>
    </row>
    <row r="504" spans="1:4" ht="12.75">
      <c r="A504" s="21"/>
      <c r="C504" s="22"/>
      <c r="D504" s="43"/>
    </row>
    <row r="505" spans="1:4" ht="12.75">
      <c r="A505" s="21"/>
      <c r="C505" s="22"/>
      <c r="D505" s="43"/>
    </row>
    <row r="506" spans="1:4" ht="12.75">
      <c r="A506" s="21"/>
      <c r="C506" s="22"/>
      <c r="D506" s="43"/>
    </row>
    <row r="507" spans="1:4" ht="12.75">
      <c r="A507" s="21"/>
      <c r="C507" s="22"/>
      <c r="D507" s="43"/>
    </row>
    <row r="508" spans="1:4" ht="12.75">
      <c r="A508" s="21"/>
      <c r="C508" s="22"/>
      <c r="D508" s="43"/>
    </row>
    <row r="509" spans="1:4" ht="12.75">
      <c r="A509" s="21"/>
      <c r="C509" s="22"/>
      <c r="D509" s="43"/>
    </row>
    <row r="510" spans="1:4" ht="12.75">
      <c r="A510" s="21"/>
      <c r="C510" s="22"/>
      <c r="D510" s="43"/>
    </row>
    <row r="511" spans="1:4" ht="12.75">
      <c r="A511" s="21"/>
      <c r="C511" s="22"/>
      <c r="D511" s="43"/>
    </row>
    <row r="512" spans="1:4" ht="12.75">
      <c r="A512" s="21"/>
      <c r="C512" s="22"/>
      <c r="D512" s="43"/>
    </row>
    <row r="513" spans="1:4" ht="12.75">
      <c r="A513" s="21"/>
      <c r="C513" s="22"/>
      <c r="D513" s="43"/>
    </row>
    <row r="514" spans="1:4" ht="12.75">
      <c r="A514" s="21"/>
      <c r="C514" s="22"/>
      <c r="D514" s="43"/>
    </row>
    <row r="515" spans="1:4" ht="12.75">
      <c r="A515" s="21"/>
      <c r="C515" s="22"/>
      <c r="D515" s="43"/>
    </row>
    <row r="516" spans="1:4" ht="12.75">
      <c r="A516" s="21"/>
      <c r="C516" s="22"/>
      <c r="D516" s="43"/>
    </row>
    <row r="517" spans="1:4" ht="12.75">
      <c r="A517" s="21"/>
      <c r="C517" s="22"/>
      <c r="D517" s="43"/>
    </row>
    <row r="518" spans="1:4" ht="12.75">
      <c r="A518" s="21"/>
      <c r="C518" s="22"/>
      <c r="D518" s="43"/>
    </row>
    <row r="519" spans="1:4" ht="12.75">
      <c r="A519" s="21"/>
      <c r="C519" s="22"/>
      <c r="D519" s="43"/>
    </row>
    <row r="520" spans="1:4" ht="12.75">
      <c r="A520" s="21"/>
      <c r="C520" s="22"/>
      <c r="D520" s="43"/>
    </row>
    <row r="521" spans="1:4" ht="12.75">
      <c r="A521" s="21"/>
      <c r="C521" s="22"/>
      <c r="D521" s="43"/>
    </row>
    <row r="522" spans="1:4" ht="12.75">
      <c r="A522" s="21"/>
      <c r="C522" s="22"/>
      <c r="D522" s="43"/>
    </row>
    <row r="523" spans="1:4" ht="12.75">
      <c r="A523" s="21"/>
      <c r="C523" s="22"/>
      <c r="D523" s="43"/>
    </row>
    <row r="524" spans="1:4" ht="12.75">
      <c r="A524" s="21"/>
      <c r="C524" s="22"/>
      <c r="D524" s="43"/>
    </row>
    <row r="525" spans="1:4" ht="12.75">
      <c r="A525" s="21"/>
      <c r="C525" s="22"/>
      <c r="D525" s="43"/>
    </row>
    <row r="526" spans="1:4" ht="12.75">
      <c r="A526" s="21"/>
      <c r="C526" s="22"/>
      <c r="D526" s="43"/>
    </row>
    <row r="527" spans="1:4" ht="12.75">
      <c r="A527" s="21"/>
      <c r="C527" s="22"/>
      <c r="D527" s="43"/>
    </row>
    <row r="528" spans="1:4" ht="12.75">
      <c r="A528" s="21"/>
      <c r="C528" s="22"/>
      <c r="D528" s="43"/>
    </row>
    <row r="529" spans="1:4" ht="12.75">
      <c r="A529" s="21"/>
      <c r="C529" s="22"/>
      <c r="D529" s="43"/>
    </row>
    <row r="530" spans="1:4" ht="12.75">
      <c r="A530" s="21"/>
      <c r="C530" s="22"/>
      <c r="D530" s="43"/>
    </row>
    <row r="531" spans="1:4" ht="12.75">
      <c r="A531" s="21"/>
      <c r="C531" s="22"/>
      <c r="D531" s="43"/>
    </row>
    <row r="532" spans="1:4" ht="12.75">
      <c r="A532" s="21"/>
      <c r="C532" s="22"/>
      <c r="D532" s="43"/>
    </row>
    <row r="533" spans="1:4" ht="12.75">
      <c r="A533" s="21"/>
      <c r="C533" s="22"/>
      <c r="D533" s="43"/>
    </row>
    <row r="534" spans="1:4" ht="12.75">
      <c r="A534" s="21"/>
      <c r="C534" s="22"/>
      <c r="D534" s="43"/>
    </row>
    <row r="535" spans="1:4" ht="12.75">
      <c r="A535" s="21"/>
      <c r="C535" s="22"/>
      <c r="D535" s="43"/>
    </row>
    <row r="536" spans="1:4" ht="12.75">
      <c r="A536" s="21"/>
      <c r="C536" s="22"/>
      <c r="D536" s="43"/>
    </row>
    <row r="537" spans="1:4" ht="12.75">
      <c r="A537" s="21"/>
      <c r="C537" s="22"/>
      <c r="D537" s="43"/>
    </row>
    <row r="538" spans="1:4" ht="12.75">
      <c r="A538" s="21"/>
      <c r="C538" s="22"/>
      <c r="D538" s="43"/>
    </row>
    <row r="539" spans="1:4" ht="12.75">
      <c r="A539" s="21"/>
      <c r="C539" s="22"/>
      <c r="D539" s="43"/>
    </row>
    <row r="540" spans="1:4" ht="12.75">
      <c r="A540" s="21"/>
      <c r="C540" s="22"/>
      <c r="D540" s="43"/>
    </row>
    <row r="541" spans="1:4" ht="12.75">
      <c r="A541" s="21"/>
      <c r="C541" s="22"/>
      <c r="D541" s="43"/>
    </row>
    <row r="542" spans="1:4" ht="12.75">
      <c r="A542" s="21"/>
      <c r="C542" s="22"/>
      <c r="D542" s="43"/>
    </row>
    <row r="543" spans="1:4" ht="12.75">
      <c r="A543" s="21"/>
      <c r="C543" s="22"/>
      <c r="D543" s="43"/>
    </row>
    <row r="544" spans="1:4" ht="12.75">
      <c r="A544" s="21"/>
      <c r="C544" s="22"/>
      <c r="D544" s="43"/>
    </row>
    <row r="545" spans="1:4" ht="12.75">
      <c r="A545" s="21"/>
      <c r="C545" s="22"/>
      <c r="D545" s="43"/>
    </row>
    <row r="546" spans="1:4" ht="12.75">
      <c r="A546" s="21"/>
      <c r="C546" s="22"/>
      <c r="D546" s="43"/>
    </row>
    <row r="547" spans="1:4" ht="12.75">
      <c r="A547" s="21"/>
      <c r="C547" s="22"/>
      <c r="D547" s="43"/>
    </row>
    <row r="548" spans="1:4" ht="12.75">
      <c r="A548" s="21"/>
      <c r="C548" s="22"/>
      <c r="D548" s="43"/>
    </row>
    <row r="549" spans="1:4" ht="12.75">
      <c r="A549" s="21"/>
      <c r="C549" s="22"/>
      <c r="D549" s="43"/>
    </row>
    <row r="550" spans="1:4" ht="12.75">
      <c r="A550" s="21"/>
      <c r="C550" s="22"/>
      <c r="D550" s="43"/>
    </row>
    <row r="551" spans="1:4" ht="12.75">
      <c r="A551" s="21"/>
      <c r="C551" s="22"/>
      <c r="D551" s="43"/>
    </row>
    <row r="552" spans="1:4" ht="12.75">
      <c r="A552" s="21"/>
      <c r="C552" s="22"/>
      <c r="D552" s="43"/>
    </row>
    <row r="553" spans="1:4" ht="12.75">
      <c r="A553" s="21"/>
      <c r="C553" s="22"/>
      <c r="D553" s="43"/>
    </row>
    <row r="554" spans="1:4" ht="12.75">
      <c r="A554" s="21"/>
      <c r="C554" s="22"/>
      <c r="D554" s="43"/>
    </row>
    <row r="555" spans="1:4" ht="12.75">
      <c r="A555" s="21"/>
      <c r="C555" s="22"/>
      <c r="D555" s="43"/>
    </row>
    <row r="556" spans="1:4" ht="12.75">
      <c r="A556" s="21"/>
      <c r="C556" s="22"/>
      <c r="D556" s="43"/>
    </row>
    <row r="557" spans="1:4" ht="12.75">
      <c r="A557" s="21"/>
      <c r="C557" s="22"/>
      <c r="D557" s="43"/>
    </row>
    <row r="558" spans="1:4" ht="12.75">
      <c r="A558" s="21"/>
      <c r="C558" s="22"/>
      <c r="D558" s="43"/>
    </row>
    <row r="559" spans="1:4" ht="12.75">
      <c r="A559" s="21"/>
      <c r="C559" s="22"/>
      <c r="D559" s="43"/>
    </row>
    <row r="560" spans="1:4" ht="12.75">
      <c r="A560" s="21"/>
      <c r="C560" s="22"/>
      <c r="D560" s="43"/>
    </row>
    <row r="561" spans="1:4" ht="12.75">
      <c r="A561" s="21"/>
      <c r="C561" s="22"/>
      <c r="D561" s="43"/>
    </row>
    <row r="562" spans="1:4" ht="12.75">
      <c r="A562" s="21"/>
      <c r="C562" s="22"/>
      <c r="D562" s="43"/>
    </row>
    <row r="563" spans="1:4" ht="12.75">
      <c r="A563" s="21"/>
      <c r="C563" s="22"/>
      <c r="D563" s="43"/>
    </row>
    <row r="564" spans="1:4" ht="12.75">
      <c r="A564" s="21"/>
      <c r="C564" s="22"/>
      <c r="D564" s="43"/>
    </row>
    <row r="565" spans="1:4" ht="12.75">
      <c r="A565" s="21"/>
      <c r="C565" s="22"/>
      <c r="D565" s="43"/>
    </row>
    <row r="566" spans="1:4" ht="12.75">
      <c r="A566" s="21"/>
      <c r="C566" s="22"/>
      <c r="D566" s="43"/>
    </row>
    <row r="567" spans="1:4" ht="12.75">
      <c r="A567" s="21"/>
      <c r="C567" s="22"/>
      <c r="D567" s="43"/>
    </row>
    <row r="568" spans="1:4" ht="12.75">
      <c r="A568" s="21"/>
      <c r="C568" s="22"/>
      <c r="D568" s="43"/>
    </row>
    <row r="569" spans="1:4" ht="12.75">
      <c r="A569" s="21"/>
      <c r="C569" s="22"/>
      <c r="D569" s="43"/>
    </row>
    <row r="570" spans="1:4" ht="12.75">
      <c r="A570" s="21"/>
      <c r="C570" s="22"/>
      <c r="D570" s="43"/>
    </row>
    <row r="571" spans="1:4" ht="12.75">
      <c r="A571" s="21"/>
      <c r="C571" s="22"/>
      <c r="D571" s="43"/>
    </row>
    <row r="572" spans="1:4" ht="12.75">
      <c r="A572" s="21"/>
      <c r="C572" s="22"/>
      <c r="D572" s="43"/>
    </row>
    <row r="573" spans="1:4" ht="12.75">
      <c r="A573" s="21"/>
      <c r="C573" s="22"/>
      <c r="D573" s="43"/>
    </row>
    <row r="574" spans="1:4" ht="12.75">
      <c r="A574" s="21"/>
      <c r="C574" s="22"/>
      <c r="D574" s="43"/>
    </row>
    <row r="575" spans="1:4" ht="12.75">
      <c r="A575" s="21"/>
      <c r="C575" s="22"/>
      <c r="D575" s="43"/>
    </row>
    <row r="576" spans="1:4" ht="12.75">
      <c r="A576" s="21"/>
      <c r="C576" s="22"/>
      <c r="D576" s="43"/>
    </row>
    <row r="577" spans="1:4" ht="12.75">
      <c r="A577" s="21"/>
      <c r="C577" s="22"/>
      <c r="D577" s="43"/>
    </row>
    <row r="578" spans="1:4" ht="12.75">
      <c r="A578" s="21"/>
      <c r="C578" s="22"/>
      <c r="D578" s="43"/>
    </row>
    <row r="579" spans="1:4" ht="12.75">
      <c r="A579" s="21"/>
      <c r="C579" s="22"/>
      <c r="D579" s="43"/>
    </row>
    <row r="580" spans="1:4" ht="12.75">
      <c r="A580" s="21"/>
      <c r="C580" s="22"/>
      <c r="D580" s="43"/>
    </row>
    <row r="581" spans="1:4" ht="12.75">
      <c r="A581" s="21"/>
      <c r="C581" s="22"/>
      <c r="D581" s="43"/>
    </row>
    <row r="582" spans="1:4" ht="12.75">
      <c r="A582" s="21"/>
      <c r="C582" s="22"/>
      <c r="D582" s="43"/>
    </row>
    <row r="583" spans="1:4" ht="12.75">
      <c r="A583" s="21"/>
      <c r="C583" s="22"/>
      <c r="D583" s="43"/>
    </row>
    <row r="584" spans="1:4" ht="12.75">
      <c r="A584" s="21"/>
      <c r="C584" s="22"/>
      <c r="D584" s="43"/>
    </row>
    <row r="585" spans="1:4" ht="12.75">
      <c r="A585" s="21"/>
      <c r="C585" s="22"/>
      <c r="D585" s="43"/>
    </row>
    <row r="586" spans="1:4" ht="12.75">
      <c r="A586" s="21"/>
      <c r="C586" s="22"/>
      <c r="D586" s="43"/>
    </row>
    <row r="587" spans="1:4" ht="12.75">
      <c r="A587" s="21"/>
      <c r="C587" s="22"/>
      <c r="D587" s="43"/>
    </row>
    <row r="588" spans="1:4" ht="12.75">
      <c r="A588" s="21"/>
      <c r="C588" s="22"/>
      <c r="D588" s="43"/>
    </row>
    <row r="589" spans="1:4" ht="12.75">
      <c r="A589" s="21"/>
      <c r="C589" s="22"/>
      <c r="D589" s="43"/>
    </row>
    <row r="590" spans="1:4" ht="12.75">
      <c r="A590" s="21"/>
      <c r="C590" s="22"/>
      <c r="D590" s="43"/>
    </row>
    <row r="591" spans="1:4" ht="12.75">
      <c r="A591" s="21"/>
      <c r="C591" s="22"/>
      <c r="D591" s="43"/>
    </row>
    <row r="592" spans="1:4" ht="12.75">
      <c r="A592" s="21"/>
      <c r="C592" s="22"/>
      <c r="D592" s="43"/>
    </row>
    <row r="593" spans="1:4" ht="12.75">
      <c r="A593" s="21"/>
      <c r="C593" s="22"/>
      <c r="D593" s="43"/>
    </row>
    <row r="594" spans="1:4" ht="12.75">
      <c r="A594" s="21"/>
      <c r="C594" s="22"/>
      <c r="D594" s="43"/>
    </row>
    <row r="595" spans="1:4" ht="12.75">
      <c r="A595" s="21"/>
      <c r="C595" s="22"/>
      <c r="D595" s="43"/>
    </row>
    <row r="596" spans="1:4" ht="12.75">
      <c r="A596" s="21"/>
      <c r="C596" s="22"/>
      <c r="D596" s="43"/>
    </row>
    <row r="597" spans="1:4" ht="12.75">
      <c r="A597" s="21"/>
      <c r="C597" s="22"/>
      <c r="D597" s="43"/>
    </row>
    <row r="598" spans="1:4" ht="12.75">
      <c r="A598" s="21"/>
      <c r="C598" s="22"/>
      <c r="D598" s="43"/>
    </row>
    <row r="599" spans="1:4" ht="12.75">
      <c r="A599" s="21"/>
      <c r="C599" s="22"/>
      <c r="D599" s="43"/>
    </row>
    <row r="600" spans="1:4" ht="12.75">
      <c r="A600" s="21"/>
      <c r="C600" s="22"/>
      <c r="D600" s="43"/>
    </row>
    <row r="601" spans="1:4" ht="12.75">
      <c r="A601" s="21"/>
      <c r="C601" s="22"/>
      <c r="D601" s="43"/>
    </row>
    <row r="602" spans="1:4" ht="12.75">
      <c r="A602" s="21"/>
      <c r="C602" s="22"/>
      <c r="D602" s="43"/>
    </row>
    <row r="603" spans="1:4" ht="12.75">
      <c r="A603" s="21"/>
      <c r="C603" s="22"/>
      <c r="D603" s="43"/>
    </row>
    <row r="604" spans="1:4" ht="12.75">
      <c r="A604" s="21"/>
      <c r="C604" s="22"/>
      <c r="D604" s="43"/>
    </row>
    <row r="605" spans="1:4" ht="12.75">
      <c r="A605" s="21"/>
      <c r="C605" s="22"/>
      <c r="D605" s="43"/>
    </row>
    <row r="606" spans="1:4" ht="12.75">
      <c r="A606" s="21"/>
      <c r="C606" s="22"/>
      <c r="D606" s="43"/>
    </row>
    <row r="607" spans="1:4" ht="12.75">
      <c r="A607" s="21"/>
      <c r="C607" s="22"/>
      <c r="D607" s="43"/>
    </row>
    <row r="608" spans="1:4" ht="12.75">
      <c r="A608" s="21"/>
      <c r="C608" s="22"/>
      <c r="D608" s="43"/>
    </row>
    <row r="609" spans="1:4" ht="12.75">
      <c r="A609" s="21"/>
      <c r="C609" s="22"/>
      <c r="D609" s="43"/>
    </row>
    <row r="610" spans="1:4" ht="12.75">
      <c r="A610" s="21"/>
      <c r="C610" s="22"/>
      <c r="D610" s="43"/>
    </row>
    <row r="611" spans="1:4" ht="12.75">
      <c r="A611" s="21"/>
      <c r="C611" s="22"/>
      <c r="D611" s="43"/>
    </row>
    <row r="612" spans="1:4" ht="12.75">
      <c r="A612" s="21"/>
      <c r="C612" s="22"/>
      <c r="D612" s="43"/>
    </row>
    <row r="613" spans="1:4" ht="12.75">
      <c r="A613" s="21"/>
      <c r="C613" s="22"/>
      <c r="D613" s="43"/>
    </row>
    <row r="614" spans="1:4" ht="12.75">
      <c r="A614" s="21"/>
      <c r="C614" s="22"/>
      <c r="D614" s="43"/>
    </row>
    <row r="615" spans="1:4" ht="12.75">
      <c r="A615" s="21"/>
      <c r="C615" s="22"/>
      <c r="D615" s="43"/>
    </row>
    <row r="616" spans="1:4" ht="12.75">
      <c r="A616" s="21"/>
      <c r="C616" s="22"/>
      <c r="D616" s="43"/>
    </row>
    <row r="617" spans="1:4" ht="12.75">
      <c r="A617" s="21"/>
      <c r="C617" s="22"/>
      <c r="D617" s="43"/>
    </row>
    <row r="618" spans="1:4" ht="12.75">
      <c r="A618" s="21"/>
      <c r="C618" s="22"/>
      <c r="D618" s="43"/>
    </row>
    <row r="619" spans="1:4" ht="12.75">
      <c r="A619" s="21"/>
      <c r="C619" s="22"/>
      <c r="D619" s="43"/>
    </row>
    <row r="620" spans="1:4" ht="12.75">
      <c r="A620" s="21"/>
      <c r="C620" s="22"/>
      <c r="D620" s="43"/>
    </row>
    <row r="621" spans="1:4" ht="12.75">
      <c r="A621" s="21"/>
      <c r="C621" s="22"/>
      <c r="D621" s="43"/>
    </row>
    <row r="622" spans="1:4" ht="12.75">
      <c r="A622" s="21"/>
      <c r="C622" s="22"/>
      <c r="D622" s="43"/>
    </row>
    <row r="623" spans="1:4" ht="12.75">
      <c r="A623" s="21"/>
      <c r="C623" s="22"/>
      <c r="D623" s="43"/>
    </row>
    <row r="624" spans="1:4" ht="12.75">
      <c r="A624" s="21"/>
      <c r="C624" s="22"/>
      <c r="D624" s="43"/>
    </row>
    <row r="625" spans="1:4" ht="12.75">
      <c r="A625" s="21"/>
      <c r="C625" s="22"/>
      <c r="D625" s="43"/>
    </row>
    <row r="626" spans="1:4" ht="12.75">
      <c r="A626" s="21"/>
      <c r="C626" s="22"/>
      <c r="D626" s="43"/>
    </row>
    <row r="627" spans="1:4" ht="12.75">
      <c r="A627" s="21"/>
      <c r="C627" s="22"/>
      <c r="D627" s="43"/>
    </row>
    <row r="628" spans="1:4" ht="12.75">
      <c r="A628" s="21"/>
      <c r="C628" s="22"/>
      <c r="D628" s="43"/>
    </row>
    <row r="629" spans="1:4" ht="12.75">
      <c r="A629" s="21"/>
      <c r="C629" s="22"/>
      <c r="D629" s="43"/>
    </row>
    <row r="630" spans="1:4" ht="12.75">
      <c r="A630" s="21"/>
      <c r="C630" s="22"/>
      <c r="D630" s="43"/>
    </row>
    <row r="631" spans="1:4" ht="12.75">
      <c r="A631" s="21"/>
      <c r="C631" s="22"/>
      <c r="D631" s="43"/>
    </row>
    <row r="632" spans="1:4" ht="12.75">
      <c r="A632" s="21"/>
      <c r="C632" s="22"/>
      <c r="D632" s="43"/>
    </row>
    <row r="633" spans="1:4" ht="12.75">
      <c r="A633" s="21"/>
      <c r="C633" s="22"/>
      <c r="D633" s="43"/>
    </row>
    <row r="634" spans="1:4" ht="12.75">
      <c r="A634" s="21"/>
      <c r="C634" s="22"/>
      <c r="D634" s="43"/>
    </row>
    <row r="635" spans="1:4" ht="12.75">
      <c r="A635" s="21"/>
      <c r="C635" s="22"/>
      <c r="D635" s="43"/>
    </row>
    <row r="636" spans="1:4" ht="12.75">
      <c r="A636" s="21"/>
      <c r="C636" s="22"/>
      <c r="D636" s="43"/>
    </row>
    <row r="637" spans="1:4" ht="12.75">
      <c r="A637" s="21"/>
      <c r="C637" s="22"/>
      <c r="D637" s="43"/>
    </row>
    <row r="638" spans="1:4" ht="12.75">
      <c r="A638" s="21"/>
      <c r="C638" s="22"/>
      <c r="D638" s="43"/>
    </row>
    <row r="639" spans="1:4" ht="12.75">
      <c r="A639" s="21"/>
      <c r="C639" s="22"/>
      <c r="D639" s="43"/>
    </row>
    <row r="640" spans="1:4" ht="12.75">
      <c r="A640" s="21"/>
      <c r="C640" s="22"/>
      <c r="D640" s="43"/>
    </row>
    <row r="641" spans="1:4" ht="12.75">
      <c r="A641" s="21"/>
      <c r="C641" s="22"/>
      <c r="D641" s="43"/>
    </row>
    <row r="642" spans="1:4" ht="12.75">
      <c r="A642" s="21"/>
      <c r="C642" s="22"/>
      <c r="D642" s="43"/>
    </row>
    <row r="643" spans="1:4" ht="12.75">
      <c r="A643" s="21"/>
      <c r="C643" s="22"/>
      <c r="D643" s="43"/>
    </row>
    <row r="644" spans="1:4" ht="12.75">
      <c r="A644" s="21"/>
      <c r="C644" s="22"/>
      <c r="D644" s="43"/>
    </row>
    <row r="645" spans="1:4" ht="12.75">
      <c r="A645" s="21"/>
      <c r="C645" s="22"/>
      <c r="D645" s="43"/>
    </row>
    <row r="646" spans="1:4" ht="12.75">
      <c r="A646" s="21"/>
      <c r="C646" s="22"/>
      <c r="D646" s="43"/>
    </row>
    <row r="647" spans="1:4" ht="12.75">
      <c r="A647" s="21"/>
      <c r="C647" s="22"/>
      <c r="D647" s="43"/>
    </row>
    <row r="648" spans="1:4" ht="12.75">
      <c r="A648" s="21"/>
      <c r="C648" s="22"/>
      <c r="D648" s="43"/>
    </row>
    <row r="649" spans="1:4" ht="12.75">
      <c r="A649" s="21"/>
      <c r="C649" s="22"/>
      <c r="D649" s="43"/>
    </row>
    <row r="650" spans="1:4" ht="12.75">
      <c r="A650" s="21"/>
      <c r="C650" s="22"/>
      <c r="D650" s="43"/>
    </row>
    <row r="651" spans="1:4" ht="12.75">
      <c r="A651" s="21"/>
      <c r="C651" s="22"/>
      <c r="D651" s="43"/>
    </row>
    <row r="652" spans="1:4" ht="12.75">
      <c r="A652" s="21"/>
      <c r="C652" s="22"/>
      <c r="D652" s="43"/>
    </row>
    <row r="653" spans="1:4" ht="12.75">
      <c r="A653" s="21"/>
      <c r="C653" s="22"/>
      <c r="D653" s="43"/>
    </row>
    <row r="654" spans="1:4" ht="12.75">
      <c r="A654" s="21"/>
      <c r="C654" s="22"/>
      <c r="D654" s="43"/>
    </row>
    <row r="655" spans="1:4" ht="12.75">
      <c r="A655" s="21"/>
      <c r="C655" s="22"/>
      <c r="D655" s="43"/>
    </row>
    <row r="656" spans="1:4" ht="12.75">
      <c r="A656" s="21"/>
      <c r="C656" s="22"/>
      <c r="D656" s="43"/>
    </row>
    <row r="657" spans="1:4" ht="12.75">
      <c r="A657" s="21"/>
      <c r="C657" s="22"/>
      <c r="D657" s="43"/>
    </row>
    <row r="658" spans="1:4" ht="12.75">
      <c r="A658" s="21"/>
      <c r="C658" s="22"/>
      <c r="D658" s="43"/>
    </row>
    <row r="659" spans="1:4" ht="12.75">
      <c r="A659" s="21"/>
      <c r="C659" s="22"/>
      <c r="D659" s="43"/>
    </row>
    <row r="660" spans="1:4" ht="12.75">
      <c r="A660" s="21"/>
      <c r="C660" s="22"/>
      <c r="D660" s="43"/>
    </row>
    <row r="661" spans="1:4" ht="12.75">
      <c r="A661" s="21"/>
      <c r="C661" s="22"/>
      <c r="D661" s="43"/>
    </row>
    <row r="662" spans="1:4" ht="12.75">
      <c r="A662" s="21"/>
      <c r="C662" s="22"/>
      <c r="D662" s="43"/>
    </row>
    <row r="663" spans="1:4" ht="12.75">
      <c r="A663" s="21"/>
      <c r="C663" s="22"/>
      <c r="D663" s="43"/>
    </row>
    <row r="664" spans="1:4" ht="12.75">
      <c r="A664" s="21"/>
      <c r="C664" s="22"/>
      <c r="D664" s="43"/>
    </row>
    <row r="665" spans="1:4" ht="12.75">
      <c r="A665" s="21"/>
      <c r="C665" s="22"/>
      <c r="D665" s="43"/>
    </row>
    <row r="666" spans="1:4" ht="12.75">
      <c r="A666" s="21"/>
      <c r="C666" s="22"/>
      <c r="D666" s="43"/>
    </row>
    <row r="667" spans="1:4" ht="12.75">
      <c r="A667" s="21"/>
      <c r="C667" s="22"/>
      <c r="D667" s="43"/>
    </row>
    <row r="668" spans="1:4" ht="12.75">
      <c r="A668" s="21"/>
      <c r="C668" s="22"/>
      <c r="D668" s="43"/>
    </row>
    <row r="669" spans="1:4" ht="12.75">
      <c r="A669" s="21"/>
      <c r="C669" s="22"/>
      <c r="D669" s="43"/>
    </row>
    <row r="670" spans="1:4" ht="12.75">
      <c r="A670" s="21"/>
      <c r="C670" s="22"/>
      <c r="D670" s="43"/>
    </row>
    <row r="671" spans="1:4" ht="12.75">
      <c r="A671" s="21"/>
      <c r="C671" s="22"/>
      <c r="D671" s="43"/>
    </row>
    <row r="672" spans="1:4" ht="12.75">
      <c r="A672" s="21"/>
      <c r="C672" s="22"/>
      <c r="D672" s="43"/>
    </row>
    <row r="673" spans="1:4" ht="12.75">
      <c r="A673" s="21"/>
      <c r="C673" s="22"/>
      <c r="D673" s="43"/>
    </row>
    <row r="674" spans="1:4" ht="12.75">
      <c r="A674" s="21"/>
      <c r="C674" s="22"/>
      <c r="D674" s="43"/>
    </row>
    <row r="675" spans="1:4" ht="12.75">
      <c r="A675" s="21"/>
      <c r="C675" s="22"/>
      <c r="D675" s="43"/>
    </row>
    <row r="676" spans="1:4" ht="12.75">
      <c r="A676" s="21"/>
      <c r="C676" s="22"/>
      <c r="D676" s="43"/>
    </row>
    <row r="677" spans="1:4" ht="12.75">
      <c r="A677" s="21"/>
      <c r="C677" s="22"/>
      <c r="D677" s="43"/>
    </row>
    <row r="678" spans="1:4" ht="12.75">
      <c r="A678" s="21"/>
      <c r="C678" s="22"/>
      <c r="D678" s="43"/>
    </row>
    <row r="679" spans="1:4" ht="12.75">
      <c r="A679" s="21"/>
      <c r="C679" s="22"/>
      <c r="D679" s="43"/>
    </row>
    <row r="680" spans="1:4" ht="12.75">
      <c r="A680" s="21"/>
      <c r="C680" s="22"/>
      <c r="D680" s="43"/>
    </row>
    <row r="681" spans="1:4" ht="12.75">
      <c r="A681" s="21"/>
      <c r="C681" s="22"/>
      <c r="D681" s="43"/>
    </row>
    <row r="682" spans="1:4" ht="12.75">
      <c r="A682" s="21"/>
      <c r="C682" s="22"/>
      <c r="D682" s="43"/>
    </row>
    <row r="683" spans="1:4" ht="12.75">
      <c r="A683" s="21"/>
      <c r="C683" s="22"/>
      <c r="D683" s="43"/>
    </row>
    <row r="684" spans="1:4" ht="12.75">
      <c r="A684" s="21"/>
      <c r="C684" s="22"/>
      <c r="D684" s="43"/>
    </row>
    <row r="685" spans="1:4" ht="12.75">
      <c r="A685" s="21"/>
      <c r="C685" s="22"/>
      <c r="D685" s="43"/>
    </row>
    <row r="686" spans="1:4" ht="12.75">
      <c r="A686" s="21"/>
      <c r="C686" s="22"/>
      <c r="D686" s="43"/>
    </row>
    <row r="687" spans="1:4" ht="12.75">
      <c r="A687" s="21"/>
      <c r="C687" s="22"/>
      <c r="D687" s="43"/>
    </row>
    <row r="688" spans="1:4" ht="12.75">
      <c r="A688" s="21"/>
      <c r="C688" s="22"/>
      <c r="D688" s="43"/>
    </row>
    <row r="689" spans="1:4" ht="12.75">
      <c r="A689" s="21"/>
      <c r="C689" s="22"/>
      <c r="D689" s="43"/>
    </row>
    <row r="690" spans="1:4" ht="12.75">
      <c r="A690" s="21"/>
      <c r="C690" s="22"/>
      <c r="D690" s="43"/>
    </row>
    <row r="691" spans="1:4" ht="12.75">
      <c r="A691" s="21"/>
      <c r="C691" s="22"/>
      <c r="D691" s="43"/>
    </row>
    <row r="692" spans="1:4" ht="12.75">
      <c r="A692" s="21"/>
      <c r="C692" s="22"/>
      <c r="D692" s="43"/>
    </row>
    <row r="693" spans="1:4" ht="12.75">
      <c r="A693" s="21"/>
      <c r="C693" s="22"/>
      <c r="D693" s="43"/>
    </row>
    <row r="694" spans="1:4" ht="12.75">
      <c r="A694" s="21"/>
      <c r="C694" s="22"/>
      <c r="D694" s="43"/>
    </row>
    <row r="695" spans="1:4" ht="12.75">
      <c r="A695" s="21"/>
      <c r="C695" s="22"/>
      <c r="D695" s="43"/>
    </row>
    <row r="696" spans="1:4" ht="12.75">
      <c r="A696" s="21"/>
      <c r="C696" s="22"/>
      <c r="D696" s="43"/>
    </row>
    <row r="697" spans="1:4" ht="12.75">
      <c r="A697" s="21"/>
      <c r="C697" s="22"/>
      <c r="D697" s="43"/>
    </row>
    <row r="698" spans="1:4" ht="12.75">
      <c r="A698" s="21"/>
      <c r="C698" s="22"/>
      <c r="D698" s="43"/>
    </row>
    <row r="699" spans="1:4" ht="12.75">
      <c r="A699" s="21"/>
      <c r="C699" s="22"/>
      <c r="D699" s="43"/>
    </row>
    <row r="700" spans="1:4" ht="12.75">
      <c r="A700" s="21"/>
      <c r="C700" s="22"/>
      <c r="D700" s="43"/>
    </row>
    <row r="701" spans="1:4" ht="12.75">
      <c r="A701" s="21"/>
      <c r="C701" s="22"/>
      <c r="D701" s="43"/>
    </row>
    <row r="702" spans="1:4" ht="12.75">
      <c r="A702" s="21"/>
      <c r="C702" s="22"/>
      <c r="D702" s="43"/>
    </row>
    <row r="703" spans="1:4" ht="12.75">
      <c r="A703" s="21"/>
      <c r="C703" s="22"/>
      <c r="D703" s="43"/>
    </row>
    <row r="704" spans="1:4" ht="12.75">
      <c r="A704" s="21"/>
      <c r="C704" s="22"/>
      <c r="D704" s="43"/>
    </row>
    <row r="705" spans="1:4" ht="12.75">
      <c r="A705" s="21"/>
      <c r="C705" s="22"/>
      <c r="D705" s="43"/>
    </row>
    <row r="706" spans="1:4" ht="12.75">
      <c r="A706" s="21"/>
      <c r="C706" s="22"/>
      <c r="D706" s="43"/>
    </row>
    <row r="707" spans="1:4" ht="12.75">
      <c r="A707" s="21"/>
      <c r="C707" s="22"/>
      <c r="D707" s="43"/>
    </row>
    <row r="708" spans="1:4" ht="12.75">
      <c r="A708" s="21"/>
      <c r="C708" s="22"/>
      <c r="D708" s="43"/>
    </row>
    <row r="709" spans="1:4" ht="12.75">
      <c r="A709" s="21"/>
      <c r="C709" s="22"/>
      <c r="D709" s="43"/>
    </row>
    <row r="710" spans="1:4" ht="12.75">
      <c r="A710" s="21"/>
      <c r="C710" s="22"/>
      <c r="D710" s="43"/>
    </row>
    <row r="711" spans="1:4" ht="12.75">
      <c r="A711" s="21"/>
      <c r="C711" s="22"/>
      <c r="D711" s="43"/>
    </row>
    <row r="712" spans="1:4" ht="12.75">
      <c r="A712" s="21"/>
      <c r="C712" s="22"/>
      <c r="D712" s="43"/>
    </row>
    <row r="713" spans="1:4" ht="12.75">
      <c r="A713" s="21"/>
      <c r="C713" s="22"/>
      <c r="D713" s="43"/>
    </row>
    <row r="714" spans="1:4" ht="12.75">
      <c r="A714" s="21"/>
      <c r="C714" s="22"/>
      <c r="D714" s="43"/>
    </row>
    <row r="715" spans="1:4" ht="12.75">
      <c r="A715" s="21"/>
      <c r="C715" s="22"/>
      <c r="D715" s="43"/>
    </row>
    <row r="716" spans="1:4" ht="12.75">
      <c r="A716" s="21"/>
      <c r="C716" s="22"/>
      <c r="D716" s="43"/>
    </row>
    <row r="717" spans="1:4" ht="12.75">
      <c r="A717" s="21"/>
      <c r="C717" s="22"/>
      <c r="D717" s="43"/>
    </row>
    <row r="718" spans="1:4" ht="12.75">
      <c r="A718" s="21"/>
      <c r="C718" s="22"/>
      <c r="D718" s="43"/>
    </row>
    <row r="719" spans="1:4" ht="12.75">
      <c r="A719" s="21"/>
      <c r="C719" s="22"/>
      <c r="D719" s="43"/>
    </row>
    <row r="720" spans="1:4" ht="12.75">
      <c r="A720" s="21"/>
      <c r="C720" s="22"/>
      <c r="D720" s="43"/>
    </row>
    <row r="721" spans="1:4" ht="12.75">
      <c r="A721" s="21"/>
      <c r="C721" s="22"/>
      <c r="D721" s="43"/>
    </row>
    <row r="722" spans="1:4" ht="12.75">
      <c r="A722" s="21"/>
      <c r="C722" s="22"/>
      <c r="D722" s="43"/>
    </row>
    <row r="723" spans="1:4" ht="12.75">
      <c r="A723" s="21"/>
      <c r="C723" s="22"/>
      <c r="D723" s="43"/>
    </row>
    <row r="724" spans="1:4" ht="12.75">
      <c r="A724" s="21"/>
      <c r="C724" s="22"/>
      <c r="D724" s="43"/>
    </row>
    <row r="725" spans="1:4" ht="12.75">
      <c r="A725" s="21"/>
      <c r="C725" s="22"/>
      <c r="D725" s="43"/>
    </row>
    <row r="726" spans="1:4" ht="12.75">
      <c r="A726" s="21"/>
      <c r="C726" s="22"/>
      <c r="D726" s="43"/>
    </row>
    <row r="727" spans="1:4" ht="12.75">
      <c r="A727" s="21"/>
      <c r="C727" s="22"/>
      <c r="D727" s="43"/>
    </row>
    <row r="728" spans="1:4" ht="12.75">
      <c r="A728" s="21"/>
      <c r="C728" s="22"/>
      <c r="D728" s="43"/>
    </row>
    <row r="729" spans="1:4" ht="12.75">
      <c r="A729" s="21"/>
      <c r="C729" s="22"/>
      <c r="D729" s="43"/>
    </row>
    <row r="730" spans="1:4" ht="12.75">
      <c r="A730" s="21"/>
      <c r="C730" s="22"/>
      <c r="D730" s="43"/>
    </row>
    <row r="731" spans="1:4" ht="12.75">
      <c r="A731" s="21"/>
      <c r="C731" s="22"/>
      <c r="D731" s="43"/>
    </row>
    <row r="732" spans="1:4" ht="12.75">
      <c r="A732" s="21"/>
      <c r="C732" s="22"/>
      <c r="D732" s="43"/>
    </row>
    <row r="733" spans="1:4" ht="12.75">
      <c r="A733" s="21"/>
      <c r="C733" s="22"/>
      <c r="D733" s="43"/>
    </row>
    <row r="734" spans="1:4" ht="12.75">
      <c r="A734" s="21"/>
      <c r="C734" s="22"/>
      <c r="D734" s="43"/>
    </row>
    <row r="735" spans="1:4" ht="12.75">
      <c r="A735" s="21"/>
      <c r="C735" s="22"/>
      <c r="D735" s="43"/>
    </row>
    <row r="736" spans="1:4" ht="12.75">
      <c r="A736" s="21"/>
      <c r="C736" s="22"/>
      <c r="D736" s="43"/>
    </row>
    <row r="737" spans="1:4" ht="12.75">
      <c r="A737" s="21"/>
      <c r="C737" s="22"/>
      <c r="D737" s="43"/>
    </row>
    <row r="738" spans="1:4" ht="12.75">
      <c r="A738" s="21"/>
      <c r="C738" s="22"/>
      <c r="D738" s="43"/>
    </row>
    <row r="739" spans="1:4" ht="12.75">
      <c r="A739" s="21"/>
      <c r="C739" s="22"/>
      <c r="D739" s="43"/>
    </row>
    <row r="740" spans="1:4" ht="12.75">
      <c r="A740" s="21"/>
      <c r="C740" s="22"/>
      <c r="D740" s="43"/>
    </row>
    <row r="741" spans="1:4" ht="12.75">
      <c r="A741" s="21"/>
      <c r="C741" s="22"/>
      <c r="D741" s="43"/>
    </row>
    <row r="742" spans="1:4" ht="12.75">
      <c r="A742" s="21"/>
      <c r="C742" s="22"/>
      <c r="D742" s="43"/>
    </row>
    <row r="743" spans="1:4" ht="12.75">
      <c r="A743" s="21"/>
      <c r="C743" s="22"/>
      <c r="D743" s="43"/>
    </row>
    <row r="744" spans="1:4" ht="12.75">
      <c r="A744" s="21"/>
      <c r="C744" s="22"/>
      <c r="D744" s="43"/>
    </row>
    <row r="745" spans="1:4" ht="12.75">
      <c r="A745" s="21"/>
      <c r="C745" s="22"/>
      <c r="D745" s="43"/>
    </row>
    <row r="746" spans="1:4" ht="12.75">
      <c r="A746" s="21"/>
      <c r="C746" s="22"/>
      <c r="D746" s="43"/>
    </row>
    <row r="747" spans="1:4" ht="12.75">
      <c r="A747" s="21"/>
      <c r="C747" s="22"/>
      <c r="D747" s="43"/>
    </row>
    <row r="748" spans="1:4" ht="12.75">
      <c r="A748" s="21"/>
      <c r="C748" s="22"/>
      <c r="D748" s="43"/>
    </row>
    <row r="749" spans="1:4" ht="12.75">
      <c r="A749" s="21"/>
      <c r="C749" s="22"/>
      <c r="D749" s="43"/>
    </row>
    <row r="750" spans="1:4" ht="12.75">
      <c r="A750" s="21"/>
      <c r="C750" s="22"/>
      <c r="D750" s="43"/>
    </row>
    <row r="751" spans="1:4" ht="12.75">
      <c r="A751" s="21"/>
      <c r="C751" s="22"/>
      <c r="D751" s="43"/>
    </row>
    <row r="752" spans="1:4" ht="12.75">
      <c r="A752" s="21"/>
      <c r="C752" s="22"/>
      <c r="D752" s="43"/>
    </row>
    <row r="753" spans="1:4" ht="12.75">
      <c r="A753" s="21"/>
      <c r="C753" s="22"/>
      <c r="D753" s="43"/>
    </row>
    <row r="754" spans="1:4" ht="12.75">
      <c r="A754" s="21"/>
      <c r="C754" s="22"/>
      <c r="D754" s="43"/>
    </row>
    <row r="755" spans="1:4" ht="12.75">
      <c r="A755" s="21"/>
      <c r="C755" s="22"/>
      <c r="D755" s="43"/>
    </row>
    <row r="756" spans="1:4" ht="12.75">
      <c r="A756" s="21"/>
      <c r="C756" s="22"/>
      <c r="D756" s="43"/>
    </row>
    <row r="757" spans="1:4" ht="12.75">
      <c r="A757" s="21"/>
      <c r="C757" s="22"/>
      <c r="D757" s="43"/>
    </row>
    <row r="758" spans="1:4" ht="12.75">
      <c r="A758" s="21"/>
      <c r="C758" s="22"/>
      <c r="D758" s="43"/>
    </row>
    <row r="759" spans="1:4" ht="12.75">
      <c r="A759" s="21"/>
      <c r="C759" s="22"/>
      <c r="D759" s="43"/>
    </row>
    <row r="760" spans="1:4" ht="12.75">
      <c r="A760" s="21"/>
      <c r="C760" s="22"/>
      <c r="D760" s="43"/>
    </row>
    <row r="761" spans="1:4" ht="12.75">
      <c r="A761" s="21"/>
      <c r="C761" s="22"/>
      <c r="D761" s="43"/>
    </row>
    <row r="762" spans="1:4" ht="12.75">
      <c r="A762" s="21"/>
      <c r="C762" s="22"/>
      <c r="D762" s="43"/>
    </row>
    <row r="763" spans="1:4" ht="12.75">
      <c r="A763" s="21"/>
      <c r="C763" s="22"/>
      <c r="D763" s="43"/>
    </row>
    <row r="764" spans="1:4" ht="12.75">
      <c r="A764" s="21"/>
      <c r="C764" s="22"/>
      <c r="D764" s="43"/>
    </row>
    <row r="765" spans="1:4" ht="12.75">
      <c r="A765" s="21"/>
      <c r="C765" s="22"/>
      <c r="D765" s="43"/>
    </row>
    <row r="766" spans="1:4" ht="12.75">
      <c r="A766" s="21"/>
      <c r="C766" s="22"/>
      <c r="D766" s="43"/>
    </row>
    <row r="767" spans="1:4" ht="12.75">
      <c r="A767" s="21"/>
      <c r="C767" s="22"/>
      <c r="D767" s="43"/>
    </row>
    <row r="768" spans="1:4" ht="12.75">
      <c r="A768" s="21"/>
      <c r="C768" s="22"/>
      <c r="D768" s="43"/>
    </row>
    <row r="769" spans="1:4" ht="12.75">
      <c r="A769" s="21"/>
      <c r="C769" s="22"/>
      <c r="D769" s="43"/>
    </row>
    <row r="770" spans="1:4" ht="12.75">
      <c r="A770" s="21"/>
      <c r="C770" s="22"/>
      <c r="D770" s="43"/>
    </row>
    <row r="771" spans="1:4" ht="12.75">
      <c r="A771" s="21"/>
      <c r="C771" s="22"/>
      <c r="D771" s="43"/>
    </row>
    <row r="772" spans="1:4" ht="12.75">
      <c r="A772" s="21"/>
      <c r="C772" s="22"/>
      <c r="D772" s="43"/>
    </row>
    <row r="773" spans="1:4" ht="12.75">
      <c r="A773" s="21"/>
      <c r="C773" s="22"/>
      <c r="D773" s="43"/>
    </row>
  </sheetData>
  <sheetProtection/>
  <mergeCells count="43">
    <mergeCell ref="A223:D223"/>
    <mergeCell ref="B255:C255"/>
    <mergeCell ref="A248:D248"/>
    <mergeCell ref="A237:D237"/>
    <mergeCell ref="A225:D225"/>
    <mergeCell ref="A227:D227"/>
    <mergeCell ref="A244:D244"/>
    <mergeCell ref="A214:D214"/>
    <mergeCell ref="A198:D198"/>
    <mergeCell ref="A167:D167"/>
    <mergeCell ref="A139:D139"/>
    <mergeCell ref="A143:D143"/>
    <mergeCell ref="A221:D221"/>
    <mergeCell ref="A71:D71"/>
    <mergeCell ref="B254:C254"/>
    <mergeCell ref="A152:D152"/>
    <mergeCell ref="A165:D165"/>
    <mergeCell ref="B252:C252"/>
    <mergeCell ref="B253:C253"/>
    <mergeCell ref="A235:D235"/>
    <mergeCell ref="A92:D92"/>
    <mergeCell ref="A177:D177"/>
    <mergeCell ref="A246:D246"/>
    <mergeCell ref="A122:D122"/>
    <mergeCell ref="A233:D233"/>
    <mergeCell ref="A154:D154"/>
    <mergeCell ref="A239:D239"/>
    <mergeCell ref="A242:D242"/>
    <mergeCell ref="A186:D186"/>
    <mergeCell ref="A195:D195"/>
    <mergeCell ref="A175:D175"/>
    <mergeCell ref="A230:D230"/>
    <mergeCell ref="A205:D205"/>
    <mergeCell ref="A99:D99"/>
    <mergeCell ref="A180:D180"/>
    <mergeCell ref="A183:D183"/>
    <mergeCell ref="A3:D3"/>
    <mergeCell ref="A5:D5"/>
    <mergeCell ref="A36:D36"/>
    <mergeCell ref="A56:D56"/>
    <mergeCell ref="A126:D126"/>
    <mergeCell ref="A68:D68"/>
    <mergeCell ref="A77:D7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rowBreaks count="4" manualBreakCount="4">
    <brk id="55" max="3" man="1"/>
    <brk id="115" max="3" man="1"/>
    <brk id="171" max="3" man="1"/>
    <brk id="23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4.57421875" style="3" customWidth="1"/>
    <col min="2" max="2" width="20.00390625" style="3" customWidth="1"/>
    <col min="3" max="3" width="11.8515625" style="3" customWidth="1"/>
    <col min="4" max="4" width="14.00390625" style="3" customWidth="1"/>
    <col min="5" max="5" width="21.8515625" style="7" customWidth="1"/>
    <col min="6" max="6" width="10.8515625" style="3" customWidth="1"/>
    <col min="7" max="7" width="14.28125" style="3" customWidth="1"/>
    <col min="8" max="8" width="14.140625" style="5" customWidth="1"/>
    <col min="9" max="9" width="7.57421875" style="30" customWidth="1"/>
    <col min="10" max="11" width="6.57421875" style="3" customWidth="1"/>
    <col min="12" max="12" width="6.00390625" style="5" customWidth="1"/>
    <col min="13" max="13" width="6.28125" style="3" customWidth="1"/>
    <col min="14" max="14" width="5.140625" style="5" customWidth="1"/>
    <col min="15" max="15" width="8.7109375" style="3" customWidth="1"/>
    <col min="16" max="16" width="4.421875" style="30" hidden="1" customWidth="1"/>
    <col min="17" max="17" width="7.7109375" style="3" customWidth="1"/>
    <col min="18" max="19" width="7.421875" style="3" customWidth="1"/>
    <col min="20" max="20" width="15.140625" style="3" customWidth="1"/>
    <col min="21" max="21" width="12.140625" style="3" customWidth="1"/>
    <col min="22" max="22" width="10.140625" style="3" customWidth="1"/>
    <col min="23" max="23" width="9.140625" style="3" customWidth="1"/>
    <col min="24" max="25" width="10.8515625" style="3" customWidth="1"/>
    <col min="26" max="27" width="10.28125" style="3" customWidth="1"/>
    <col min="28" max="30" width="4.00390625" style="3" customWidth="1"/>
    <col min="31" max="31" width="4.8515625" style="3" customWidth="1"/>
    <col min="32" max="32" width="4.421875" style="3" customWidth="1"/>
    <col min="33" max="16384" width="9.140625" style="3" customWidth="1"/>
  </cols>
  <sheetData>
    <row r="1" spans="1:13" ht="18">
      <c r="A1" s="4" t="s">
        <v>380</v>
      </c>
      <c r="B1" s="4"/>
      <c r="L1" s="279"/>
      <c r="M1" s="279"/>
    </row>
    <row r="2" spans="1:13" ht="23.25" customHeight="1" thickBot="1">
      <c r="A2" s="280" t="s">
        <v>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</row>
    <row r="3" spans="1:32" s="10" customFormat="1" ht="18" customHeight="1">
      <c r="A3" s="260" t="s">
        <v>23</v>
      </c>
      <c r="B3" s="266" t="s">
        <v>407</v>
      </c>
      <c r="C3" s="263" t="s">
        <v>24</v>
      </c>
      <c r="D3" s="263" t="s">
        <v>25</v>
      </c>
      <c r="E3" s="263" t="s">
        <v>26</v>
      </c>
      <c r="F3" s="263" t="s">
        <v>27</v>
      </c>
      <c r="G3" s="263" t="s">
        <v>10</v>
      </c>
      <c r="H3" s="282" t="s">
        <v>75</v>
      </c>
      <c r="I3" s="282"/>
      <c r="J3" s="257" t="s">
        <v>69</v>
      </c>
      <c r="K3" s="257" t="s">
        <v>28</v>
      </c>
      <c r="L3" s="257" t="s">
        <v>11</v>
      </c>
      <c r="M3" s="257" t="s">
        <v>12</v>
      </c>
      <c r="N3" s="257" t="s">
        <v>13</v>
      </c>
      <c r="O3" s="284" t="s">
        <v>14</v>
      </c>
      <c r="P3" s="287" t="s">
        <v>23</v>
      </c>
      <c r="Q3" s="282" t="s">
        <v>70</v>
      </c>
      <c r="R3" s="257" t="s">
        <v>71</v>
      </c>
      <c r="S3" s="269" t="s">
        <v>18</v>
      </c>
      <c r="T3" s="269" t="s">
        <v>15</v>
      </c>
      <c r="U3" s="269" t="s">
        <v>567</v>
      </c>
      <c r="V3" s="269" t="s">
        <v>34</v>
      </c>
      <c r="W3" s="269"/>
      <c r="X3" s="269" t="s">
        <v>72</v>
      </c>
      <c r="Y3" s="269"/>
      <c r="Z3" s="269" t="s">
        <v>73</v>
      </c>
      <c r="AA3" s="269"/>
      <c r="AB3" s="273" t="s">
        <v>566</v>
      </c>
      <c r="AC3" s="274"/>
      <c r="AD3" s="274"/>
      <c r="AE3" s="275"/>
      <c r="AF3" s="270" t="s">
        <v>74</v>
      </c>
    </row>
    <row r="4" spans="1:32" s="10" customFormat="1" ht="51" customHeight="1">
      <c r="A4" s="261"/>
      <c r="B4" s="267"/>
      <c r="C4" s="264"/>
      <c r="D4" s="264"/>
      <c r="E4" s="264"/>
      <c r="F4" s="264"/>
      <c r="G4" s="264"/>
      <c r="H4" s="240"/>
      <c r="I4" s="240"/>
      <c r="J4" s="258"/>
      <c r="K4" s="258"/>
      <c r="L4" s="258"/>
      <c r="M4" s="258"/>
      <c r="N4" s="258"/>
      <c r="O4" s="285"/>
      <c r="P4" s="288"/>
      <c r="Q4" s="240"/>
      <c r="R4" s="258"/>
      <c r="S4" s="241"/>
      <c r="T4" s="241"/>
      <c r="U4" s="241"/>
      <c r="V4" s="241"/>
      <c r="W4" s="241"/>
      <c r="X4" s="241"/>
      <c r="Y4" s="241"/>
      <c r="Z4" s="241"/>
      <c r="AA4" s="241"/>
      <c r="AB4" s="276"/>
      <c r="AC4" s="277"/>
      <c r="AD4" s="277"/>
      <c r="AE4" s="278"/>
      <c r="AF4" s="271"/>
    </row>
    <row r="5" spans="1:32" s="10" customFormat="1" ht="27" customHeight="1" thickBot="1">
      <c r="A5" s="262"/>
      <c r="B5" s="268"/>
      <c r="C5" s="265"/>
      <c r="D5" s="265"/>
      <c r="E5" s="265"/>
      <c r="F5" s="265"/>
      <c r="G5" s="265"/>
      <c r="H5" s="197" t="s">
        <v>16</v>
      </c>
      <c r="I5" s="197" t="s">
        <v>629</v>
      </c>
      <c r="J5" s="259"/>
      <c r="K5" s="259"/>
      <c r="L5" s="259"/>
      <c r="M5" s="259"/>
      <c r="N5" s="259"/>
      <c r="O5" s="286"/>
      <c r="P5" s="289"/>
      <c r="Q5" s="290"/>
      <c r="R5" s="259"/>
      <c r="S5" s="283"/>
      <c r="T5" s="283"/>
      <c r="U5" s="283"/>
      <c r="V5" s="197" t="s">
        <v>16</v>
      </c>
      <c r="W5" s="197" t="s">
        <v>17</v>
      </c>
      <c r="X5" s="197" t="s">
        <v>29</v>
      </c>
      <c r="Y5" s="197" t="s">
        <v>30</v>
      </c>
      <c r="Z5" s="197" t="s">
        <v>29</v>
      </c>
      <c r="AA5" s="197" t="s">
        <v>30</v>
      </c>
      <c r="AB5" s="198" t="s">
        <v>76</v>
      </c>
      <c r="AC5" s="198" t="s">
        <v>77</v>
      </c>
      <c r="AD5" s="198" t="s">
        <v>78</v>
      </c>
      <c r="AE5" s="198" t="s">
        <v>79</v>
      </c>
      <c r="AF5" s="272"/>
    </row>
    <row r="6" spans="1:32" ht="18.75" customHeight="1">
      <c r="A6" s="249" t="s">
        <v>383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76"/>
      <c r="Q6" s="77"/>
      <c r="R6" s="77"/>
      <c r="S6" s="77"/>
      <c r="T6" s="77"/>
      <c r="U6" s="77"/>
      <c r="V6" s="77"/>
      <c r="W6" s="78"/>
      <c r="X6" s="78"/>
      <c r="Y6" s="78"/>
      <c r="Z6" s="78"/>
      <c r="AA6" s="78"/>
      <c r="AB6" s="78"/>
      <c r="AC6" s="78"/>
      <c r="AD6" s="78"/>
      <c r="AE6" s="78"/>
      <c r="AF6" s="78"/>
    </row>
    <row r="7" spans="1:32" s="10" customFormat="1" ht="25.5" customHeight="1">
      <c r="A7" s="2">
        <v>1</v>
      </c>
      <c r="B7" s="291" t="s">
        <v>551</v>
      </c>
      <c r="C7" s="104" t="s">
        <v>467</v>
      </c>
      <c r="D7" s="104" t="s">
        <v>468</v>
      </c>
      <c r="E7" s="104">
        <v>1635</v>
      </c>
      <c r="F7" s="182" t="s">
        <v>469</v>
      </c>
      <c r="G7" s="104" t="s">
        <v>470</v>
      </c>
      <c r="H7" s="222" t="s">
        <v>471</v>
      </c>
      <c r="I7" s="104"/>
      <c r="J7" s="104">
        <v>1000</v>
      </c>
      <c r="K7" s="104">
        <v>1976</v>
      </c>
      <c r="L7" s="104" t="s">
        <v>472</v>
      </c>
      <c r="M7" s="104" t="s">
        <v>473</v>
      </c>
      <c r="N7" s="221">
        <v>6</v>
      </c>
      <c r="O7" s="221">
        <v>4000</v>
      </c>
      <c r="P7" s="104">
        <v>1</v>
      </c>
      <c r="Q7" s="221"/>
      <c r="R7" s="104" t="s">
        <v>149</v>
      </c>
      <c r="S7" s="104"/>
      <c r="T7" s="221" t="s">
        <v>147</v>
      </c>
      <c r="U7" s="104"/>
      <c r="V7" s="104"/>
      <c r="W7" s="104"/>
      <c r="X7" s="144" t="s">
        <v>568</v>
      </c>
      <c r="Y7" s="144" t="s">
        <v>569</v>
      </c>
      <c r="Z7" s="180"/>
      <c r="AA7" s="180"/>
      <c r="AB7" s="96" t="s">
        <v>4</v>
      </c>
      <c r="AC7" s="96" t="s">
        <v>4</v>
      </c>
      <c r="AD7" s="183"/>
      <c r="AE7" s="183"/>
      <c r="AF7" s="183"/>
    </row>
    <row r="8" spans="1:32" s="10" customFormat="1" ht="25.5" customHeight="1">
      <c r="A8" s="2">
        <v>2</v>
      </c>
      <c r="B8" s="292"/>
      <c r="C8" s="48" t="s">
        <v>475</v>
      </c>
      <c r="D8" s="48">
        <v>352417</v>
      </c>
      <c r="E8" s="48" t="s">
        <v>476</v>
      </c>
      <c r="F8" s="150" t="s">
        <v>477</v>
      </c>
      <c r="G8" s="48" t="s">
        <v>478</v>
      </c>
      <c r="H8" s="143" t="s">
        <v>479</v>
      </c>
      <c r="I8" s="48"/>
      <c r="J8" s="48">
        <v>2400</v>
      </c>
      <c r="K8" s="48">
        <v>1999</v>
      </c>
      <c r="L8" s="48" t="s">
        <v>480</v>
      </c>
      <c r="M8" s="48" t="s">
        <v>481</v>
      </c>
      <c r="N8" s="221">
        <v>6</v>
      </c>
      <c r="O8" s="221">
        <v>3500</v>
      </c>
      <c r="P8" s="48">
        <v>2</v>
      </c>
      <c r="Q8" s="221"/>
      <c r="R8" s="104" t="s">
        <v>149</v>
      </c>
      <c r="S8" s="48"/>
      <c r="T8" s="221" t="s">
        <v>147</v>
      </c>
      <c r="U8" s="48"/>
      <c r="V8" s="48"/>
      <c r="W8" s="48"/>
      <c r="X8" s="146" t="s">
        <v>474</v>
      </c>
      <c r="Y8" s="146" t="s">
        <v>570</v>
      </c>
      <c r="Z8" s="139"/>
      <c r="AA8" s="139"/>
      <c r="AB8" s="96" t="s">
        <v>4</v>
      </c>
      <c r="AC8" s="96" t="s">
        <v>4</v>
      </c>
      <c r="AD8" s="183"/>
      <c r="AE8" s="183"/>
      <c r="AF8" s="183"/>
    </row>
    <row r="9" spans="1:32" s="10" customFormat="1" ht="25.5" customHeight="1">
      <c r="A9" s="2">
        <v>3</v>
      </c>
      <c r="B9" s="293"/>
      <c r="C9" s="48" t="s">
        <v>482</v>
      </c>
      <c r="D9" s="48">
        <v>1326</v>
      </c>
      <c r="E9" s="48" t="s">
        <v>483</v>
      </c>
      <c r="F9" s="150" t="s">
        <v>484</v>
      </c>
      <c r="G9" s="48" t="s">
        <v>485</v>
      </c>
      <c r="H9" s="143" t="s">
        <v>486</v>
      </c>
      <c r="I9" s="48"/>
      <c r="J9" s="48">
        <v>6374</v>
      </c>
      <c r="K9" s="48">
        <v>2006</v>
      </c>
      <c r="L9" s="48" t="s">
        <v>487</v>
      </c>
      <c r="M9" s="48" t="s">
        <v>488</v>
      </c>
      <c r="N9" s="167">
        <v>6</v>
      </c>
      <c r="O9" s="167">
        <v>14000</v>
      </c>
      <c r="P9" s="48">
        <v>3</v>
      </c>
      <c r="Q9" s="167"/>
      <c r="R9" s="104" t="s">
        <v>149</v>
      </c>
      <c r="S9" s="48"/>
      <c r="T9" s="167" t="s">
        <v>147</v>
      </c>
      <c r="U9" s="48"/>
      <c r="V9" s="48"/>
      <c r="W9" s="48"/>
      <c r="X9" s="146" t="s">
        <v>571</v>
      </c>
      <c r="Y9" s="146" t="s">
        <v>572</v>
      </c>
      <c r="Z9" s="139"/>
      <c r="AA9" s="139"/>
      <c r="AB9" s="96" t="s">
        <v>4</v>
      </c>
      <c r="AC9" s="96" t="s">
        <v>4</v>
      </c>
      <c r="AD9" s="183"/>
      <c r="AE9" s="183"/>
      <c r="AF9" s="183"/>
    </row>
    <row r="10" spans="1:32" s="10" customFormat="1" ht="25.5" customHeight="1">
      <c r="A10" s="2">
        <v>4</v>
      </c>
      <c r="B10" s="294" t="s">
        <v>552</v>
      </c>
      <c r="C10" s="48" t="s">
        <v>489</v>
      </c>
      <c r="D10" s="48" t="s">
        <v>490</v>
      </c>
      <c r="E10" s="48">
        <v>945869</v>
      </c>
      <c r="F10" s="150" t="s">
        <v>491</v>
      </c>
      <c r="G10" s="48" t="s">
        <v>470</v>
      </c>
      <c r="H10" s="143"/>
      <c r="I10" s="48"/>
      <c r="J10" s="48">
        <v>6842</v>
      </c>
      <c r="K10" s="48">
        <v>1979</v>
      </c>
      <c r="L10" s="48" t="s">
        <v>492</v>
      </c>
      <c r="M10" s="48" t="s">
        <v>493</v>
      </c>
      <c r="N10" s="167">
        <v>6</v>
      </c>
      <c r="O10" s="167">
        <v>12580</v>
      </c>
      <c r="P10" s="48">
        <v>4</v>
      </c>
      <c r="Q10" s="167"/>
      <c r="R10" s="104" t="s">
        <v>149</v>
      </c>
      <c r="S10" s="48"/>
      <c r="T10" s="167" t="s">
        <v>147</v>
      </c>
      <c r="U10" s="48"/>
      <c r="V10" s="48"/>
      <c r="W10" s="48"/>
      <c r="X10" s="146" t="s">
        <v>573</v>
      </c>
      <c r="Y10" s="146" t="s">
        <v>574</v>
      </c>
      <c r="Z10" s="139"/>
      <c r="AA10" s="139"/>
      <c r="AB10" s="96" t="s">
        <v>4</v>
      </c>
      <c r="AC10" s="96" t="s">
        <v>4</v>
      </c>
      <c r="AD10" s="183"/>
      <c r="AE10" s="183"/>
      <c r="AF10" s="183"/>
    </row>
    <row r="11" spans="1:32" s="10" customFormat="1" ht="25.5" customHeight="1">
      <c r="A11" s="2">
        <v>5</v>
      </c>
      <c r="B11" s="295"/>
      <c r="C11" s="48" t="s">
        <v>494</v>
      </c>
      <c r="D11" s="48" t="s">
        <v>495</v>
      </c>
      <c r="E11" s="48" t="s">
        <v>496</v>
      </c>
      <c r="F11" s="150" t="s">
        <v>497</v>
      </c>
      <c r="G11" s="48" t="s">
        <v>470</v>
      </c>
      <c r="H11" s="143" t="s">
        <v>498</v>
      </c>
      <c r="I11" s="48"/>
      <c r="J11" s="48">
        <v>2402</v>
      </c>
      <c r="K11" s="48">
        <v>2002</v>
      </c>
      <c r="L11" s="48" t="s">
        <v>499</v>
      </c>
      <c r="M11" s="48" t="s">
        <v>493</v>
      </c>
      <c r="N11" s="167">
        <v>6</v>
      </c>
      <c r="O11" s="167">
        <v>1527</v>
      </c>
      <c r="P11" s="48">
        <v>5</v>
      </c>
      <c r="Q11" s="167"/>
      <c r="R11" s="104" t="s">
        <v>149</v>
      </c>
      <c r="S11" s="48"/>
      <c r="T11" s="167" t="s">
        <v>640</v>
      </c>
      <c r="U11" s="48"/>
      <c r="V11" s="48"/>
      <c r="W11" s="48"/>
      <c r="X11" s="146" t="s">
        <v>575</v>
      </c>
      <c r="Y11" s="146" t="s">
        <v>576</v>
      </c>
      <c r="Z11" s="139"/>
      <c r="AA11" s="139"/>
      <c r="AB11" s="96" t="s">
        <v>4</v>
      </c>
      <c r="AC11" s="96" t="s">
        <v>4</v>
      </c>
      <c r="AD11" s="183"/>
      <c r="AE11" s="183"/>
      <c r="AF11" s="183"/>
    </row>
    <row r="12" spans="1:32" s="10" customFormat="1" ht="25.5" customHeight="1">
      <c r="A12" s="2">
        <v>6</v>
      </c>
      <c r="B12" s="291" t="s">
        <v>553</v>
      </c>
      <c r="C12" s="48" t="s">
        <v>500</v>
      </c>
      <c r="D12" s="48" t="s">
        <v>501</v>
      </c>
      <c r="E12" s="48">
        <v>802</v>
      </c>
      <c r="F12" s="150" t="s">
        <v>502</v>
      </c>
      <c r="G12" s="48" t="s">
        <v>503</v>
      </c>
      <c r="H12" s="143" t="s">
        <v>504</v>
      </c>
      <c r="I12" s="48"/>
      <c r="J12" s="48">
        <v>5000</v>
      </c>
      <c r="K12" s="48">
        <v>1973</v>
      </c>
      <c r="L12" s="48" t="s">
        <v>505</v>
      </c>
      <c r="M12" s="48" t="s">
        <v>506</v>
      </c>
      <c r="N12" s="221">
        <v>8</v>
      </c>
      <c r="O12" s="221"/>
      <c r="P12" s="48">
        <v>6</v>
      </c>
      <c r="Q12" s="221">
        <v>14000</v>
      </c>
      <c r="R12" s="104" t="s">
        <v>149</v>
      </c>
      <c r="S12" s="48"/>
      <c r="T12" s="221" t="s">
        <v>147</v>
      </c>
      <c r="U12" s="48"/>
      <c r="V12" s="48"/>
      <c r="W12" s="48"/>
      <c r="X12" s="146" t="s">
        <v>568</v>
      </c>
      <c r="Y12" s="146" t="s">
        <v>569</v>
      </c>
      <c r="Z12" s="139"/>
      <c r="AA12" s="139"/>
      <c r="AB12" s="96" t="s">
        <v>4</v>
      </c>
      <c r="AC12" s="96" t="s">
        <v>4</v>
      </c>
      <c r="AD12" s="183"/>
      <c r="AE12" s="183"/>
      <c r="AF12" s="183"/>
    </row>
    <row r="13" spans="1:32" s="10" customFormat="1" ht="25.5" customHeight="1">
      <c r="A13" s="2">
        <v>7</v>
      </c>
      <c r="B13" s="292"/>
      <c r="C13" s="48" t="s">
        <v>475</v>
      </c>
      <c r="D13" s="48" t="s">
        <v>507</v>
      </c>
      <c r="E13" s="48" t="s">
        <v>508</v>
      </c>
      <c r="F13" s="150" t="s">
        <v>509</v>
      </c>
      <c r="G13" s="48" t="s">
        <v>470</v>
      </c>
      <c r="H13" s="143" t="s">
        <v>510</v>
      </c>
      <c r="I13" s="48"/>
      <c r="J13" s="48">
        <v>2400</v>
      </c>
      <c r="K13" s="48">
        <v>2001</v>
      </c>
      <c r="L13" s="48" t="s">
        <v>511</v>
      </c>
      <c r="M13" s="48" t="s">
        <v>512</v>
      </c>
      <c r="N13" s="167">
        <v>6</v>
      </c>
      <c r="O13" s="167">
        <v>1240</v>
      </c>
      <c r="P13" s="48">
        <v>7</v>
      </c>
      <c r="Q13" s="167">
        <v>3500</v>
      </c>
      <c r="R13" s="104" t="s">
        <v>149</v>
      </c>
      <c r="S13" s="48"/>
      <c r="T13" s="167" t="s">
        <v>147</v>
      </c>
      <c r="U13" s="48"/>
      <c r="V13" s="48"/>
      <c r="W13" s="48"/>
      <c r="X13" s="146" t="s">
        <v>577</v>
      </c>
      <c r="Y13" s="146" t="s">
        <v>578</v>
      </c>
      <c r="Z13" s="139"/>
      <c r="AA13" s="139"/>
      <c r="AB13" s="96" t="s">
        <v>4</v>
      </c>
      <c r="AC13" s="96" t="s">
        <v>4</v>
      </c>
      <c r="AD13" s="183"/>
      <c r="AE13" s="183"/>
      <c r="AF13" s="183"/>
    </row>
    <row r="14" spans="1:32" s="10" customFormat="1" ht="25.5" customHeight="1">
      <c r="A14" s="2">
        <v>8</v>
      </c>
      <c r="B14" s="293"/>
      <c r="C14" s="48" t="s">
        <v>513</v>
      </c>
      <c r="D14" s="48" t="s">
        <v>514</v>
      </c>
      <c r="E14" s="48" t="s">
        <v>515</v>
      </c>
      <c r="F14" s="150" t="s">
        <v>516</v>
      </c>
      <c r="G14" s="48" t="s">
        <v>517</v>
      </c>
      <c r="H14" s="143" t="s">
        <v>518</v>
      </c>
      <c r="I14" s="48"/>
      <c r="J14" s="48">
        <v>12740</v>
      </c>
      <c r="K14" s="48">
        <v>2010</v>
      </c>
      <c r="L14" s="48" t="s">
        <v>519</v>
      </c>
      <c r="M14" s="48" t="s">
        <v>512</v>
      </c>
      <c r="N14" s="167">
        <v>6</v>
      </c>
      <c r="O14" s="167"/>
      <c r="P14" s="48">
        <v>8</v>
      </c>
      <c r="Q14" s="167">
        <v>18000</v>
      </c>
      <c r="R14" s="104" t="s">
        <v>149</v>
      </c>
      <c r="S14" s="48"/>
      <c r="T14" s="167" t="s">
        <v>147</v>
      </c>
      <c r="U14" s="48"/>
      <c r="V14" s="48"/>
      <c r="W14" s="48"/>
      <c r="X14" s="146" t="s">
        <v>579</v>
      </c>
      <c r="Y14" s="146" t="s">
        <v>580</v>
      </c>
      <c r="Z14" s="139"/>
      <c r="AA14" s="139"/>
      <c r="AB14" s="96" t="s">
        <v>4</v>
      </c>
      <c r="AC14" s="96" t="s">
        <v>4</v>
      </c>
      <c r="AD14" s="183"/>
      <c r="AE14" s="183"/>
      <c r="AF14" s="183"/>
    </row>
    <row r="15" spans="1:32" s="10" customFormat="1" ht="25.5" customHeight="1">
      <c r="A15" s="2">
        <v>9</v>
      </c>
      <c r="B15" s="294" t="s">
        <v>554</v>
      </c>
      <c r="C15" s="48" t="s">
        <v>521</v>
      </c>
      <c r="D15" s="48">
        <v>4</v>
      </c>
      <c r="E15" s="48">
        <v>8396</v>
      </c>
      <c r="F15" s="150" t="s">
        <v>522</v>
      </c>
      <c r="G15" s="48" t="s">
        <v>470</v>
      </c>
      <c r="H15" s="143" t="s">
        <v>471</v>
      </c>
      <c r="I15" s="48"/>
      <c r="J15" s="48">
        <v>11100</v>
      </c>
      <c r="K15" s="48">
        <v>1984</v>
      </c>
      <c r="L15" s="48" t="s">
        <v>523</v>
      </c>
      <c r="M15" s="48" t="s">
        <v>524</v>
      </c>
      <c r="N15" s="167">
        <v>4</v>
      </c>
      <c r="O15" s="167">
        <v>15600</v>
      </c>
      <c r="P15" s="48">
        <v>9</v>
      </c>
      <c r="Q15" s="167"/>
      <c r="R15" s="104" t="s">
        <v>149</v>
      </c>
      <c r="S15" s="48"/>
      <c r="T15" s="167" t="s">
        <v>147</v>
      </c>
      <c r="U15" s="48"/>
      <c r="V15" s="48"/>
      <c r="W15" s="48"/>
      <c r="X15" s="146" t="s">
        <v>581</v>
      </c>
      <c r="Y15" s="146" t="s">
        <v>582</v>
      </c>
      <c r="Z15" s="139"/>
      <c r="AA15" s="139"/>
      <c r="AB15" s="96" t="s">
        <v>4</v>
      </c>
      <c r="AC15" s="96" t="s">
        <v>4</v>
      </c>
      <c r="AD15" s="183"/>
      <c r="AE15" s="183"/>
      <c r="AF15" s="183"/>
    </row>
    <row r="16" spans="1:32" s="10" customFormat="1" ht="25.5" customHeight="1">
      <c r="A16" s="2">
        <v>10</v>
      </c>
      <c r="B16" s="295"/>
      <c r="C16" s="48" t="s">
        <v>525</v>
      </c>
      <c r="D16" s="48" t="s">
        <v>526</v>
      </c>
      <c r="E16" s="48" t="s">
        <v>527</v>
      </c>
      <c r="F16" s="150" t="s">
        <v>528</v>
      </c>
      <c r="G16" s="48" t="s">
        <v>529</v>
      </c>
      <c r="H16" s="48"/>
      <c r="I16" s="48"/>
      <c r="J16" s="48">
        <v>2998</v>
      </c>
      <c r="K16" s="48">
        <v>2009</v>
      </c>
      <c r="L16" s="48" t="s">
        <v>530</v>
      </c>
      <c r="M16" s="48" t="s">
        <v>531</v>
      </c>
      <c r="N16" s="167">
        <v>6</v>
      </c>
      <c r="O16" s="167">
        <v>3500</v>
      </c>
      <c r="P16" s="48">
        <v>10</v>
      </c>
      <c r="Q16" s="167"/>
      <c r="R16" s="104" t="s">
        <v>149</v>
      </c>
      <c r="S16" s="48"/>
      <c r="T16" s="167" t="s">
        <v>556</v>
      </c>
      <c r="U16" s="48"/>
      <c r="V16" s="48"/>
      <c r="W16" s="48"/>
      <c r="X16" s="146" t="s">
        <v>583</v>
      </c>
      <c r="Y16" s="146" t="s">
        <v>584</v>
      </c>
      <c r="Z16" s="139"/>
      <c r="AA16" s="139"/>
      <c r="AB16" s="96" t="s">
        <v>4</v>
      </c>
      <c r="AC16" s="96" t="s">
        <v>4</v>
      </c>
      <c r="AD16" s="183"/>
      <c r="AE16" s="183"/>
      <c r="AF16" s="183"/>
    </row>
    <row r="17" spans="1:32" s="10" customFormat="1" ht="25.5" customHeight="1">
      <c r="A17" s="2">
        <v>11</v>
      </c>
      <c r="B17" s="294" t="s">
        <v>555</v>
      </c>
      <c r="C17" s="48" t="s">
        <v>532</v>
      </c>
      <c r="D17" s="48" t="s">
        <v>533</v>
      </c>
      <c r="E17" s="48" t="s">
        <v>534</v>
      </c>
      <c r="F17" s="150" t="s">
        <v>535</v>
      </c>
      <c r="G17" s="48" t="s">
        <v>529</v>
      </c>
      <c r="H17" s="48"/>
      <c r="I17" s="48"/>
      <c r="J17" s="48">
        <v>5880</v>
      </c>
      <c r="K17" s="48">
        <v>2016</v>
      </c>
      <c r="L17" s="48"/>
      <c r="M17" s="48" t="s">
        <v>536</v>
      </c>
      <c r="N17" s="48">
        <v>6</v>
      </c>
      <c r="O17" s="48" t="s">
        <v>406</v>
      </c>
      <c r="P17" s="48">
        <v>11</v>
      </c>
      <c r="Q17" s="96">
        <v>15000</v>
      </c>
      <c r="R17" s="104" t="s">
        <v>149</v>
      </c>
      <c r="S17" s="48"/>
      <c r="T17" s="48"/>
      <c r="U17" s="48"/>
      <c r="V17" s="48"/>
      <c r="W17" s="48"/>
      <c r="X17" s="146" t="s">
        <v>585</v>
      </c>
      <c r="Y17" s="146" t="s">
        <v>586</v>
      </c>
      <c r="Z17" s="139"/>
      <c r="AA17" s="139"/>
      <c r="AB17" s="96" t="s">
        <v>4</v>
      </c>
      <c r="AC17" s="96" t="s">
        <v>4</v>
      </c>
      <c r="AD17" s="183"/>
      <c r="AE17" s="183"/>
      <c r="AF17" s="183"/>
    </row>
    <row r="18" spans="1:32" s="10" customFormat="1" ht="25.5" customHeight="1">
      <c r="A18" s="2">
        <v>12</v>
      </c>
      <c r="B18" s="295"/>
      <c r="C18" s="48" t="s">
        <v>537</v>
      </c>
      <c r="D18" s="48" t="s">
        <v>538</v>
      </c>
      <c r="E18" s="48" t="s">
        <v>539</v>
      </c>
      <c r="F18" s="150" t="s">
        <v>540</v>
      </c>
      <c r="G18" s="48" t="s">
        <v>541</v>
      </c>
      <c r="H18" s="48"/>
      <c r="I18" s="48"/>
      <c r="J18" s="48">
        <v>2460</v>
      </c>
      <c r="K18" s="48">
        <v>2008</v>
      </c>
      <c r="L18" s="48" t="s">
        <v>542</v>
      </c>
      <c r="M18" s="48" t="s">
        <v>543</v>
      </c>
      <c r="N18" s="167">
        <v>9</v>
      </c>
      <c r="O18" s="167"/>
      <c r="P18" s="48">
        <v>12</v>
      </c>
      <c r="Q18" s="167">
        <v>3000</v>
      </c>
      <c r="R18" s="104" t="s">
        <v>149</v>
      </c>
      <c r="S18" s="48"/>
      <c r="T18" s="48"/>
      <c r="U18" s="48"/>
      <c r="V18" s="48"/>
      <c r="W18" s="48"/>
      <c r="X18" s="146" t="s">
        <v>520</v>
      </c>
      <c r="Y18" s="146" t="s">
        <v>587</v>
      </c>
      <c r="Z18" s="139"/>
      <c r="AA18" s="139"/>
      <c r="AB18" s="96" t="s">
        <v>4</v>
      </c>
      <c r="AC18" s="96" t="s">
        <v>4</v>
      </c>
      <c r="AD18" s="183"/>
      <c r="AE18" s="183"/>
      <c r="AF18" s="183"/>
    </row>
    <row r="19" spans="1:32" ht="18.75" customHeight="1">
      <c r="A19" s="242" t="s">
        <v>235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67"/>
      <c r="Q19" s="66"/>
      <c r="R19" s="66"/>
      <c r="S19" s="66"/>
      <c r="T19" s="66"/>
      <c r="U19" s="66"/>
      <c r="V19" s="66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10" customFormat="1" ht="26.25" customHeight="1">
      <c r="A20" s="48">
        <v>1</v>
      </c>
      <c r="B20" s="237" t="s">
        <v>384</v>
      </c>
      <c r="C20" s="167" t="s">
        <v>385</v>
      </c>
      <c r="D20" s="167" t="s">
        <v>386</v>
      </c>
      <c r="E20" s="167" t="s">
        <v>387</v>
      </c>
      <c r="F20" s="184" t="s">
        <v>388</v>
      </c>
      <c r="G20" s="167" t="s">
        <v>389</v>
      </c>
      <c r="H20" s="127"/>
      <c r="I20" s="127"/>
      <c r="J20" s="167">
        <v>1461</v>
      </c>
      <c r="K20" s="167">
        <v>2007</v>
      </c>
      <c r="L20" s="167" t="s">
        <v>390</v>
      </c>
      <c r="M20" s="167"/>
      <c r="N20" s="167">
        <v>5</v>
      </c>
      <c r="O20" s="167"/>
      <c r="P20" s="96">
        <v>1</v>
      </c>
      <c r="Q20" s="167">
        <v>1650</v>
      </c>
      <c r="R20" s="127"/>
      <c r="S20" s="167"/>
      <c r="T20" s="167"/>
      <c r="U20" s="185"/>
      <c r="V20" s="127"/>
      <c r="W20" s="127"/>
      <c r="X20" s="186" t="s">
        <v>410</v>
      </c>
      <c r="Y20" s="186" t="s">
        <v>411</v>
      </c>
      <c r="Z20" s="187"/>
      <c r="AA20" s="187"/>
      <c r="AB20" s="96" t="s">
        <v>4</v>
      </c>
      <c r="AC20" s="96" t="s">
        <v>4</v>
      </c>
      <c r="AD20" s="183"/>
      <c r="AE20" s="188"/>
      <c r="AF20" s="188"/>
    </row>
    <row r="21" spans="1:32" s="10" customFormat="1" ht="27.75" customHeight="1">
      <c r="A21" s="48">
        <v>2</v>
      </c>
      <c r="B21" s="296"/>
      <c r="C21" s="167" t="s">
        <v>391</v>
      </c>
      <c r="D21" s="167" t="s">
        <v>392</v>
      </c>
      <c r="E21" s="167" t="s">
        <v>393</v>
      </c>
      <c r="F21" s="184" t="s">
        <v>394</v>
      </c>
      <c r="G21" s="167" t="s">
        <v>632</v>
      </c>
      <c r="H21" s="127"/>
      <c r="I21" s="127"/>
      <c r="J21" s="167" t="s">
        <v>406</v>
      </c>
      <c r="K21" s="167">
        <v>2005</v>
      </c>
      <c r="L21" s="167"/>
      <c r="M21" s="167"/>
      <c r="N21" s="167" t="s">
        <v>406</v>
      </c>
      <c r="O21" s="167">
        <v>596</v>
      </c>
      <c r="P21" s="96">
        <v>2</v>
      </c>
      <c r="Q21" s="167">
        <v>750</v>
      </c>
      <c r="R21" s="127"/>
      <c r="S21" s="167"/>
      <c r="T21" s="167"/>
      <c r="U21" s="189"/>
      <c r="V21" s="127"/>
      <c r="W21" s="127"/>
      <c r="X21" s="186" t="s">
        <v>412</v>
      </c>
      <c r="Y21" s="186" t="s">
        <v>413</v>
      </c>
      <c r="Z21" s="187"/>
      <c r="AA21" s="187"/>
      <c r="AB21" s="96" t="s">
        <v>4</v>
      </c>
      <c r="AC21" s="183"/>
      <c r="AD21" s="183"/>
      <c r="AE21" s="188"/>
      <c r="AF21" s="188"/>
    </row>
    <row r="22" spans="1:32" s="10" customFormat="1" ht="24.75" customHeight="1">
      <c r="A22" s="48">
        <v>3</v>
      </c>
      <c r="B22" s="296"/>
      <c r="C22" s="190" t="s">
        <v>395</v>
      </c>
      <c r="D22" s="190" t="s">
        <v>396</v>
      </c>
      <c r="E22" s="191" t="s">
        <v>397</v>
      </c>
      <c r="F22" s="192" t="s">
        <v>398</v>
      </c>
      <c r="G22" s="190" t="s">
        <v>399</v>
      </c>
      <c r="H22" s="127"/>
      <c r="I22" s="127"/>
      <c r="J22" s="190">
        <v>2198</v>
      </c>
      <c r="K22" s="190">
        <v>2011</v>
      </c>
      <c r="L22" s="167" t="s">
        <v>400</v>
      </c>
      <c r="M22" s="190"/>
      <c r="N22" s="190">
        <v>3</v>
      </c>
      <c r="O22" s="190">
        <v>1065</v>
      </c>
      <c r="P22" s="96">
        <v>3</v>
      </c>
      <c r="Q22" s="190"/>
      <c r="R22" s="127"/>
      <c r="S22" s="216">
        <v>186000</v>
      </c>
      <c r="T22" s="193"/>
      <c r="U22" s="215"/>
      <c r="V22" s="127"/>
      <c r="W22" s="127"/>
      <c r="X22" s="194" t="s">
        <v>414</v>
      </c>
      <c r="Y22" s="194" t="s">
        <v>415</v>
      </c>
      <c r="Z22" s="187"/>
      <c r="AA22" s="187"/>
      <c r="AB22" s="96" t="s">
        <v>4</v>
      </c>
      <c r="AC22" s="96" t="s">
        <v>4</v>
      </c>
      <c r="AD22" s="183"/>
      <c r="AE22" s="188"/>
      <c r="AF22" s="188"/>
    </row>
    <row r="23" spans="1:32" ht="51" customHeight="1">
      <c r="A23" s="48">
        <v>4</v>
      </c>
      <c r="B23" s="296"/>
      <c r="C23" s="190" t="s">
        <v>395</v>
      </c>
      <c r="D23" s="167" t="s">
        <v>401</v>
      </c>
      <c r="E23" s="96" t="s">
        <v>402</v>
      </c>
      <c r="F23" s="192" t="s">
        <v>403</v>
      </c>
      <c r="G23" s="48" t="s">
        <v>404</v>
      </c>
      <c r="H23" s="127"/>
      <c r="I23" s="127"/>
      <c r="J23" s="190">
        <v>2198</v>
      </c>
      <c r="K23" s="96">
        <v>2011</v>
      </c>
      <c r="L23" s="92" t="s">
        <v>405</v>
      </c>
      <c r="M23" s="96" t="s">
        <v>406</v>
      </c>
      <c r="N23" s="96">
        <v>3</v>
      </c>
      <c r="O23" s="96"/>
      <c r="P23" s="96">
        <v>4</v>
      </c>
      <c r="Q23" s="96">
        <v>3500</v>
      </c>
      <c r="R23" s="127"/>
      <c r="S23" s="128"/>
      <c r="T23" s="129"/>
      <c r="U23" s="181"/>
      <c r="V23" s="127"/>
      <c r="W23" s="127"/>
      <c r="X23" s="195" t="s">
        <v>416</v>
      </c>
      <c r="Y23" s="195" t="s">
        <v>417</v>
      </c>
      <c r="Z23" s="131"/>
      <c r="AA23" s="131"/>
      <c r="AB23" s="96" t="s">
        <v>4</v>
      </c>
      <c r="AC23" s="96" t="s">
        <v>4</v>
      </c>
      <c r="AD23" s="130"/>
      <c r="AE23" s="130"/>
      <c r="AF23" s="130"/>
    </row>
    <row r="24" spans="1:32" s="10" customFormat="1" ht="28.5" customHeight="1">
      <c r="A24" s="48">
        <v>5</v>
      </c>
      <c r="B24" s="297"/>
      <c r="C24" s="2" t="s">
        <v>544</v>
      </c>
      <c r="D24" s="2" t="s">
        <v>545</v>
      </c>
      <c r="E24" s="196" t="s">
        <v>558</v>
      </c>
      <c r="F24" s="150" t="s">
        <v>557</v>
      </c>
      <c r="G24" s="48" t="s">
        <v>399</v>
      </c>
      <c r="H24" s="48"/>
      <c r="I24" s="48"/>
      <c r="J24" s="48">
        <v>2198</v>
      </c>
      <c r="K24" s="48">
        <v>2013</v>
      </c>
      <c r="L24" s="48" t="s">
        <v>546</v>
      </c>
      <c r="M24" s="48" t="s">
        <v>547</v>
      </c>
      <c r="N24" s="48">
        <v>7</v>
      </c>
      <c r="O24" s="145"/>
      <c r="P24" s="96">
        <v>5</v>
      </c>
      <c r="Q24" s="48">
        <v>3500</v>
      </c>
      <c r="R24" s="48"/>
      <c r="S24" s="48"/>
      <c r="T24" s="48"/>
      <c r="U24" s="48"/>
      <c r="V24" s="48"/>
      <c r="W24" s="48"/>
      <c r="X24" s="146" t="s">
        <v>559</v>
      </c>
      <c r="Y24" s="146" t="s">
        <v>560</v>
      </c>
      <c r="Z24" s="139"/>
      <c r="AA24" s="139"/>
      <c r="AB24" s="96" t="s">
        <v>4</v>
      </c>
      <c r="AC24" s="96" t="s">
        <v>4</v>
      </c>
      <c r="AD24" s="130"/>
      <c r="AE24" s="130"/>
      <c r="AF24" s="130"/>
    </row>
  </sheetData>
  <sheetProtection/>
  <mergeCells count="35">
    <mergeCell ref="B7:B9"/>
    <mergeCell ref="B10:B11"/>
    <mergeCell ref="B12:B14"/>
    <mergeCell ref="B15:B16"/>
    <mergeCell ref="B17:B18"/>
    <mergeCell ref="B20:B24"/>
    <mergeCell ref="A19:O19"/>
    <mergeCell ref="T3:T5"/>
    <mergeCell ref="U3:U5"/>
    <mergeCell ref="V3:W4"/>
    <mergeCell ref="X3:Y4"/>
    <mergeCell ref="N3:N5"/>
    <mergeCell ref="O3:O5"/>
    <mergeCell ref="P3:P5"/>
    <mergeCell ref="Q3:Q5"/>
    <mergeCell ref="R3:R5"/>
    <mergeCell ref="S3:S5"/>
    <mergeCell ref="Z3:AA4"/>
    <mergeCell ref="AF3:AF5"/>
    <mergeCell ref="AB3:AE4"/>
    <mergeCell ref="G3:G5"/>
    <mergeCell ref="A6:O6"/>
    <mergeCell ref="L1:M1"/>
    <mergeCell ref="A2:M2"/>
    <mergeCell ref="J3:J5"/>
    <mergeCell ref="H3:I4"/>
    <mergeCell ref="M3:M5"/>
    <mergeCell ref="K3:K5"/>
    <mergeCell ref="L3:L5"/>
    <mergeCell ref="A3:A5"/>
    <mergeCell ref="C3:C5"/>
    <mergeCell ref="D3:D5"/>
    <mergeCell ref="E3:E5"/>
    <mergeCell ref="F3:F5"/>
    <mergeCell ref="B3:B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8" scale="80" r:id="rId3"/>
  <colBreaks count="1" manualBreakCount="1">
    <brk id="25" max="2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140625" defaultRowHeight="12.75"/>
  <cols>
    <col min="1" max="1" width="12.00390625" style="52" customWidth="1"/>
    <col min="2" max="2" width="17.00390625" style="52" customWidth="1"/>
    <col min="3" max="3" width="51.140625" style="53" customWidth="1"/>
    <col min="4" max="4" width="19.7109375" style="206" customWidth="1"/>
    <col min="5" max="16384" width="9.140625" style="52" customWidth="1"/>
  </cols>
  <sheetData>
    <row r="1" spans="1:4" ht="12.75">
      <c r="A1" s="50" t="s">
        <v>381</v>
      </c>
      <c r="B1" s="51"/>
      <c r="C1" s="62"/>
      <c r="D1" s="204"/>
    </row>
    <row r="3" spans="1:4" ht="12.75">
      <c r="A3" s="301" t="s">
        <v>619</v>
      </c>
      <c r="B3" s="301"/>
      <c r="C3" s="301"/>
      <c r="D3" s="301"/>
    </row>
    <row r="4" spans="1:4" ht="15">
      <c r="A4" s="201" t="s">
        <v>589</v>
      </c>
      <c r="B4" s="202" t="s">
        <v>590</v>
      </c>
      <c r="C4" s="202" t="s">
        <v>591</v>
      </c>
      <c r="D4" s="203" t="s">
        <v>592</v>
      </c>
    </row>
    <row r="5" spans="1:4" ht="12.75" customHeight="1">
      <c r="A5" s="298" t="s">
        <v>593</v>
      </c>
      <c r="B5" s="298"/>
      <c r="C5" s="298"/>
      <c r="D5" s="298"/>
    </row>
    <row r="6" spans="1:4" ht="45" customHeight="1">
      <c r="A6" s="199">
        <v>42643</v>
      </c>
      <c r="B6" s="200" t="s">
        <v>594</v>
      </c>
      <c r="C6" s="200" t="s">
        <v>595</v>
      </c>
      <c r="D6" s="205">
        <v>87</v>
      </c>
    </row>
    <row r="7" spans="1:4" ht="33.75" customHeight="1">
      <c r="A7" s="199">
        <v>42648</v>
      </c>
      <c r="B7" s="200" t="s">
        <v>596</v>
      </c>
      <c r="C7" s="200" t="s">
        <v>597</v>
      </c>
      <c r="D7" s="205">
        <v>2363.17</v>
      </c>
    </row>
    <row r="8" spans="1:8" s="3" customFormat="1" ht="29.25" customHeight="1">
      <c r="A8" s="199">
        <v>42648</v>
      </c>
      <c r="B8" s="200" t="s">
        <v>596</v>
      </c>
      <c r="C8" s="200" t="s">
        <v>597</v>
      </c>
      <c r="D8" s="205">
        <v>1885.13</v>
      </c>
      <c r="E8" s="15"/>
      <c r="F8" s="15"/>
      <c r="G8" s="15"/>
      <c r="H8" s="15"/>
    </row>
    <row r="9" spans="1:4" ht="12.75" customHeight="1">
      <c r="A9" s="199">
        <v>42708</v>
      </c>
      <c r="B9" s="200" t="s">
        <v>598</v>
      </c>
      <c r="C9" s="200" t="s">
        <v>599</v>
      </c>
      <c r="D9" s="205">
        <v>164.28</v>
      </c>
    </row>
    <row r="10" spans="1:4" ht="15">
      <c r="A10" s="298" t="s">
        <v>600</v>
      </c>
      <c r="B10" s="298"/>
      <c r="C10" s="298"/>
      <c r="D10" s="298"/>
    </row>
    <row r="11" spans="1:4" ht="30" customHeight="1">
      <c r="A11" s="199">
        <v>42957</v>
      </c>
      <c r="B11" s="200" t="s">
        <v>596</v>
      </c>
      <c r="C11" s="200" t="s">
        <v>601</v>
      </c>
      <c r="D11" s="205">
        <v>1707.32</v>
      </c>
    </row>
    <row r="12" spans="1:8" s="3" customFormat="1" ht="29.25" customHeight="1">
      <c r="A12" s="199">
        <v>43038</v>
      </c>
      <c r="B12" s="200" t="s">
        <v>596</v>
      </c>
      <c r="C12" s="200" t="s">
        <v>602</v>
      </c>
      <c r="D12" s="205">
        <v>7542.21</v>
      </c>
      <c r="E12" s="15"/>
      <c r="F12" s="15"/>
      <c r="G12" s="15"/>
      <c r="H12" s="15"/>
    </row>
    <row r="13" spans="1:4" ht="43.5" customHeight="1">
      <c r="A13" s="199">
        <v>43038</v>
      </c>
      <c r="B13" s="200" t="s">
        <v>596</v>
      </c>
      <c r="C13" s="200" t="s">
        <v>603</v>
      </c>
      <c r="D13" s="205">
        <v>200</v>
      </c>
    </row>
    <row r="14" spans="1:4" ht="15">
      <c r="A14" s="298" t="s">
        <v>604</v>
      </c>
      <c r="B14" s="298"/>
      <c r="C14" s="298"/>
      <c r="D14" s="298"/>
    </row>
    <row r="15" spans="1:4" ht="30" customHeight="1">
      <c r="A15" s="199">
        <v>43147</v>
      </c>
      <c r="B15" s="200" t="s">
        <v>596</v>
      </c>
      <c r="C15" s="200" t="s">
        <v>605</v>
      </c>
      <c r="D15" s="205">
        <v>402.21</v>
      </c>
    </row>
    <row r="16" spans="1:8" s="3" customFormat="1" ht="28.5" customHeight="1">
      <c r="A16" s="199">
        <v>43250</v>
      </c>
      <c r="B16" s="200" t="s">
        <v>596</v>
      </c>
      <c r="C16" s="200" t="s">
        <v>606</v>
      </c>
      <c r="D16" s="205">
        <v>4798.04</v>
      </c>
      <c r="E16" s="15"/>
      <c r="F16" s="15"/>
      <c r="G16" s="15"/>
      <c r="H16" s="15"/>
    </row>
    <row r="17" spans="1:4" ht="15" customHeight="1">
      <c r="A17" s="199">
        <v>43339</v>
      </c>
      <c r="B17" s="200" t="s">
        <v>607</v>
      </c>
      <c r="C17" s="200" t="s">
        <v>608</v>
      </c>
      <c r="D17" s="205">
        <v>1189</v>
      </c>
    </row>
    <row r="18" spans="1:4" ht="33.75" customHeight="1">
      <c r="A18" s="199">
        <v>43339</v>
      </c>
      <c r="B18" s="200" t="s">
        <v>598</v>
      </c>
      <c r="C18" s="200" t="s">
        <v>609</v>
      </c>
      <c r="D18" s="205">
        <v>944.61</v>
      </c>
    </row>
    <row r="19" spans="1:4" ht="46.5" customHeight="1">
      <c r="A19" s="199">
        <v>43402</v>
      </c>
      <c r="B19" s="200" t="s">
        <v>596</v>
      </c>
      <c r="C19" s="200" t="s">
        <v>610</v>
      </c>
      <c r="D19" s="205">
        <v>3432.75</v>
      </c>
    </row>
    <row r="20" spans="1:8" s="3" customFormat="1" ht="33" customHeight="1">
      <c r="A20" s="199">
        <v>43374</v>
      </c>
      <c r="B20" s="200" t="s">
        <v>596</v>
      </c>
      <c r="C20" s="200" t="s">
        <v>611</v>
      </c>
      <c r="D20" s="205">
        <v>1700</v>
      </c>
      <c r="E20" s="15"/>
      <c r="F20" s="15"/>
      <c r="G20" s="15"/>
      <c r="H20" s="15"/>
    </row>
    <row r="21" spans="1:4" ht="12.75" customHeight="1">
      <c r="A21" s="298" t="s">
        <v>612</v>
      </c>
      <c r="B21" s="298"/>
      <c r="C21" s="298"/>
      <c r="D21" s="298"/>
    </row>
    <row r="22" spans="1:4" ht="30" customHeight="1">
      <c r="A22" s="199">
        <v>43615</v>
      </c>
      <c r="B22" s="200" t="s">
        <v>613</v>
      </c>
      <c r="C22" s="200" t="s">
        <v>614</v>
      </c>
      <c r="D22" s="205">
        <v>769</v>
      </c>
    </row>
    <row r="23" spans="1:4" ht="30" customHeight="1">
      <c r="A23" s="199">
        <v>43581</v>
      </c>
      <c r="B23" s="200" t="s">
        <v>615</v>
      </c>
      <c r="C23" s="200" t="s">
        <v>616</v>
      </c>
      <c r="D23" s="205">
        <v>2893.09</v>
      </c>
    </row>
    <row r="24" spans="1:8" s="3" customFormat="1" ht="14.25" customHeight="1">
      <c r="A24" s="299" t="s">
        <v>617</v>
      </c>
      <c r="B24" s="299"/>
      <c r="C24" s="299"/>
      <c r="D24" s="299"/>
      <c r="E24" s="15"/>
      <c r="F24" s="15"/>
      <c r="G24" s="15"/>
      <c r="H24" s="15"/>
    </row>
    <row r="25" spans="1:4" ht="44.25" customHeight="1">
      <c r="A25" s="199">
        <v>43727</v>
      </c>
      <c r="B25" s="200" t="s">
        <v>596</v>
      </c>
      <c r="C25" s="200" t="s">
        <v>618</v>
      </c>
      <c r="D25" s="205">
        <v>11118.31</v>
      </c>
    </row>
    <row r="26" spans="1:4" ht="15">
      <c r="A26" s="299" t="s">
        <v>622</v>
      </c>
      <c r="B26" s="299"/>
      <c r="C26" s="299"/>
      <c r="D26" s="299"/>
    </row>
    <row r="27" spans="1:4" ht="12.75">
      <c r="A27" s="300" t="s">
        <v>621</v>
      </c>
      <c r="B27" s="300"/>
      <c r="C27" s="300"/>
      <c r="D27" s="300"/>
    </row>
    <row r="30" ht="12.75">
      <c r="A30" s="207" t="s">
        <v>620</v>
      </c>
    </row>
  </sheetData>
  <sheetProtection/>
  <mergeCells count="8">
    <mergeCell ref="A21:D21"/>
    <mergeCell ref="A24:D24"/>
    <mergeCell ref="A26:D26"/>
    <mergeCell ref="A27:D27"/>
    <mergeCell ref="A3:D3"/>
    <mergeCell ref="A5:D5"/>
    <mergeCell ref="A10:D10"/>
    <mergeCell ref="A14:D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80" zoomScaleNormal="80" zoomScaleSheetLayoutView="80" zoomScalePageLayoutView="0" workbookViewId="0" topLeftCell="A1">
      <selection activeCell="G18" sqref="G18"/>
    </sheetView>
  </sheetViews>
  <sheetFormatPr defaultColWidth="9.140625" defaultRowHeight="12.75"/>
  <cols>
    <col min="1" max="1" width="5.8515625" style="61" customWidth="1"/>
    <col min="2" max="2" width="42.421875" style="0" customWidth="1"/>
    <col min="3" max="4" width="20.140625" style="54" customWidth="1"/>
    <col min="5" max="5" width="21.421875" style="54" customWidth="1"/>
    <col min="9" max="9" width="16.421875" style="0" customWidth="1"/>
  </cols>
  <sheetData>
    <row r="1" spans="2:5" ht="16.5">
      <c r="B1" s="8" t="s">
        <v>42</v>
      </c>
      <c r="D1" s="55"/>
      <c r="E1" s="55"/>
    </row>
    <row r="2" ht="16.5">
      <c r="B2" s="8"/>
    </row>
    <row r="3" spans="2:5" ht="12.75" customHeight="1">
      <c r="B3" s="302" t="s">
        <v>68</v>
      </c>
      <c r="C3" s="302"/>
      <c r="D3" s="302"/>
      <c r="E3" s="95"/>
    </row>
    <row r="4" spans="1:6" ht="102">
      <c r="A4" s="116" t="s">
        <v>23</v>
      </c>
      <c r="B4" s="116" t="s">
        <v>20</v>
      </c>
      <c r="C4" s="117" t="s">
        <v>40</v>
      </c>
      <c r="D4" s="117" t="s">
        <v>19</v>
      </c>
      <c r="E4" s="117" t="s">
        <v>140</v>
      </c>
      <c r="F4" s="9"/>
    </row>
    <row r="5" spans="1:5" ht="26.25" customHeight="1">
      <c r="A5" s="39">
        <v>1</v>
      </c>
      <c r="B5" s="142" t="s">
        <v>631</v>
      </c>
      <c r="C5" s="34">
        <v>1977683.8199999998</v>
      </c>
      <c r="D5" s="34">
        <v>0</v>
      </c>
      <c r="E5" s="34"/>
    </row>
    <row r="6" spans="1:6" s="6" customFormat="1" ht="26.25" customHeight="1">
      <c r="A6" s="14">
        <v>2</v>
      </c>
      <c r="B6" s="142" t="s">
        <v>630</v>
      </c>
      <c r="C6" s="34">
        <v>65965</v>
      </c>
      <c r="D6" s="34">
        <v>0</v>
      </c>
      <c r="E6" s="34">
        <v>1469.28</v>
      </c>
      <c r="F6" s="12"/>
    </row>
    <row r="7" spans="1:6" s="6" customFormat="1" ht="26.25" customHeight="1">
      <c r="A7" s="39">
        <v>3</v>
      </c>
      <c r="B7" s="82" t="s">
        <v>89</v>
      </c>
      <c r="C7" s="34">
        <v>56124</v>
      </c>
      <c r="D7" s="34">
        <v>0</v>
      </c>
      <c r="E7" s="34"/>
      <c r="F7" s="12"/>
    </row>
    <row r="8" spans="1:6" s="6" customFormat="1" ht="26.25" customHeight="1">
      <c r="A8" s="14">
        <v>4</v>
      </c>
      <c r="B8" s="82" t="s">
        <v>93</v>
      </c>
      <c r="C8" s="34">
        <v>99192.47</v>
      </c>
      <c r="D8" s="34">
        <v>0</v>
      </c>
      <c r="E8" s="34"/>
      <c r="F8" s="12"/>
    </row>
    <row r="9" spans="1:6" s="6" customFormat="1" ht="26.25" customHeight="1">
      <c r="A9" s="39">
        <v>5</v>
      </c>
      <c r="B9" s="82" t="s">
        <v>97</v>
      </c>
      <c r="C9" s="34">
        <v>469849.56</v>
      </c>
      <c r="D9" s="34">
        <v>415568.56</v>
      </c>
      <c r="E9" s="34"/>
      <c r="F9" s="12"/>
    </row>
    <row r="10" spans="1:7" s="6" customFormat="1" ht="26.25" customHeight="1">
      <c r="A10" s="14">
        <v>6</v>
      </c>
      <c r="B10" s="82" t="s">
        <v>102</v>
      </c>
      <c r="C10" s="97">
        <v>16769.36</v>
      </c>
      <c r="D10" s="34">
        <v>0</v>
      </c>
      <c r="E10" s="34"/>
      <c r="G10" s="12"/>
    </row>
    <row r="11" spans="1:5" s="6" customFormat="1" ht="26.25" customHeight="1">
      <c r="A11" s="39">
        <v>7</v>
      </c>
      <c r="B11" s="82" t="s">
        <v>106</v>
      </c>
      <c r="C11" s="56">
        <v>433037.23</v>
      </c>
      <c r="D11" s="56">
        <f>72380.87+15000</f>
        <v>87380.87</v>
      </c>
      <c r="E11" s="56"/>
    </row>
    <row r="12" spans="1:11" s="6" customFormat="1" ht="26.25" customHeight="1">
      <c r="A12" s="14">
        <v>8</v>
      </c>
      <c r="B12" s="82" t="s">
        <v>111</v>
      </c>
      <c r="C12" s="34">
        <v>220155.88</v>
      </c>
      <c r="D12" s="59">
        <v>73276.68</v>
      </c>
      <c r="E12" s="56"/>
      <c r="I12" s="136"/>
      <c r="J12" s="136"/>
      <c r="K12" s="136"/>
    </row>
    <row r="13" spans="1:11" s="6" customFormat="1" ht="26.25" customHeight="1">
      <c r="A13" s="39">
        <v>9</v>
      </c>
      <c r="B13" s="82" t="s">
        <v>115</v>
      </c>
      <c r="C13" s="60">
        <v>541179.97</v>
      </c>
      <c r="D13" s="234">
        <v>87000</v>
      </c>
      <c r="E13" s="60"/>
      <c r="I13" s="136"/>
      <c r="J13" s="136"/>
      <c r="K13" s="136"/>
    </row>
    <row r="14" spans="1:11" s="6" customFormat="1" ht="26.25" customHeight="1">
      <c r="A14" s="14">
        <v>10</v>
      </c>
      <c r="B14" s="82" t="s">
        <v>119</v>
      </c>
      <c r="C14" s="235">
        <v>56840.66</v>
      </c>
      <c r="D14" s="34">
        <v>48662.66</v>
      </c>
      <c r="E14" s="34"/>
      <c r="I14" s="208"/>
      <c r="J14" s="136"/>
      <c r="K14" s="136"/>
    </row>
    <row r="15" spans="1:11" ht="26.25" customHeight="1">
      <c r="A15" s="39">
        <v>11</v>
      </c>
      <c r="B15" s="91" t="s">
        <v>122</v>
      </c>
      <c r="C15" s="34">
        <v>76095.82</v>
      </c>
      <c r="D15" s="34">
        <v>48748.82</v>
      </c>
      <c r="E15" s="34"/>
      <c r="F15" s="9"/>
      <c r="I15" s="136"/>
      <c r="J15" s="136"/>
      <c r="K15" s="136"/>
    </row>
    <row r="16" spans="1:11" s="6" customFormat="1" ht="23.25" customHeight="1">
      <c r="A16" s="14">
        <v>12</v>
      </c>
      <c r="B16" s="91" t="s">
        <v>125</v>
      </c>
      <c r="C16" s="236">
        <v>52339.380000000005</v>
      </c>
      <c r="D16" s="34">
        <v>44533.76</v>
      </c>
      <c r="E16" s="34"/>
      <c r="I16" s="209"/>
      <c r="J16" s="136"/>
      <c r="K16" s="136"/>
    </row>
    <row r="17" spans="1:11" ht="18" customHeight="1">
      <c r="A17" s="118"/>
      <c r="B17" s="116" t="s">
        <v>21</v>
      </c>
      <c r="C17" s="57">
        <f>SUM(C5:C16)</f>
        <v>4065233.15</v>
      </c>
      <c r="D17" s="57">
        <f>SUM(D5:D16)</f>
        <v>805171.35</v>
      </c>
      <c r="E17" s="57">
        <f>SUM(E5:E16)</f>
        <v>1469.28</v>
      </c>
      <c r="I17" s="136"/>
      <c r="J17" s="136"/>
      <c r="K17" s="136"/>
    </row>
    <row r="18" spans="2:11" ht="12.75">
      <c r="B18" s="6"/>
      <c r="C18" s="58"/>
      <c r="D18" s="58"/>
      <c r="E18" s="58"/>
      <c r="I18" s="136"/>
      <c r="J18" s="136"/>
      <c r="K18" s="136"/>
    </row>
    <row r="19" spans="1:11" ht="12.75">
      <c r="A19" s="12" t="s">
        <v>626</v>
      </c>
      <c r="C19" s="58"/>
      <c r="D19" s="58"/>
      <c r="E19" s="58"/>
      <c r="I19" s="136"/>
      <c r="J19" s="136"/>
      <c r="K19" s="136"/>
    </row>
    <row r="20" ht="12.75">
      <c r="A20" s="207" t="s">
        <v>641</v>
      </c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140625" style="61" customWidth="1"/>
    <col min="2" max="2" width="53.28125" style="0" customWidth="1"/>
    <col min="3" max="3" width="37.57421875" style="0" customWidth="1"/>
  </cols>
  <sheetData>
    <row r="1" spans="2:3" ht="15" customHeight="1">
      <c r="B1" s="20" t="s">
        <v>588</v>
      </c>
      <c r="C1" s="68"/>
    </row>
    <row r="2" ht="12.75">
      <c r="B2" s="20"/>
    </row>
    <row r="3" spans="1:4" ht="69" customHeight="1">
      <c r="A3" s="306" t="s">
        <v>382</v>
      </c>
      <c r="B3" s="306"/>
      <c r="C3" s="306"/>
      <c r="D3" s="70"/>
    </row>
    <row r="4" spans="1:4" ht="9" customHeight="1">
      <c r="A4" s="69"/>
      <c r="B4" s="69"/>
      <c r="C4" s="69"/>
      <c r="D4" s="70"/>
    </row>
    <row r="6" spans="1:3" ht="30.75" customHeight="1">
      <c r="A6" s="113" t="s">
        <v>23</v>
      </c>
      <c r="B6" s="113" t="s">
        <v>38</v>
      </c>
      <c r="C6" s="114" t="s">
        <v>39</v>
      </c>
    </row>
    <row r="7" spans="1:3" ht="17.25" customHeight="1">
      <c r="A7" s="303" t="s">
        <v>383</v>
      </c>
      <c r="B7" s="304"/>
      <c r="C7" s="305"/>
    </row>
    <row r="8" spans="1:3" ht="18" customHeight="1">
      <c r="A8" s="39">
        <v>1</v>
      </c>
      <c r="B8" s="96" t="s">
        <v>147</v>
      </c>
      <c r="C8" s="39"/>
    </row>
    <row r="9" spans="1:3" ht="15" customHeight="1">
      <c r="A9" s="303" t="s">
        <v>141</v>
      </c>
      <c r="B9" s="304"/>
      <c r="C9" s="305"/>
    </row>
    <row r="10" spans="1:3" ht="27.75" customHeight="1">
      <c r="A10" s="39">
        <v>1</v>
      </c>
      <c r="B10" s="39" t="s">
        <v>142</v>
      </c>
      <c r="C10" s="115" t="s">
        <v>143</v>
      </c>
    </row>
    <row r="11" spans="1:3" ht="15" customHeight="1">
      <c r="A11" s="39">
        <v>2</v>
      </c>
      <c r="B11" s="39" t="s">
        <v>144</v>
      </c>
      <c r="C11" s="96" t="s">
        <v>145</v>
      </c>
    </row>
    <row r="12" spans="1:3" ht="15" customHeight="1">
      <c r="A12" s="303" t="s">
        <v>202</v>
      </c>
      <c r="B12" s="304"/>
      <c r="C12" s="305"/>
    </row>
    <row r="13" spans="1:3" ht="15" customHeight="1">
      <c r="A13" s="39">
        <v>1</v>
      </c>
      <c r="B13" s="96" t="s">
        <v>199</v>
      </c>
      <c r="C13" s="96" t="s">
        <v>200</v>
      </c>
    </row>
    <row r="14" spans="1:3" ht="15" customHeight="1">
      <c r="A14" s="39">
        <v>2</v>
      </c>
      <c r="B14" s="96" t="s">
        <v>166</v>
      </c>
      <c r="C14" s="96" t="s">
        <v>201</v>
      </c>
    </row>
    <row r="15" spans="1:3" ht="15" customHeight="1">
      <c r="A15" s="39">
        <v>3</v>
      </c>
      <c r="B15" s="96" t="s">
        <v>176</v>
      </c>
      <c r="C15" s="96" t="s">
        <v>201</v>
      </c>
    </row>
    <row r="16" spans="1:3" ht="15" customHeight="1">
      <c r="A16" s="303" t="s">
        <v>234</v>
      </c>
      <c r="B16" s="304"/>
      <c r="C16" s="305"/>
    </row>
    <row r="17" spans="1:3" ht="15" customHeight="1">
      <c r="A17" s="39">
        <v>1</v>
      </c>
      <c r="B17" s="96" t="s">
        <v>147</v>
      </c>
      <c r="C17" s="39"/>
    </row>
    <row r="18" spans="1:3" ht="15" customHeight="1">
      <c r="A18" s="303" t="s">
        <v>245</v>
      </c>
      <c r="B18" s="304"/>
      <c r="C18" s="305"/>
    </row>
    <row r="19" spans="1:3" ht="15" customHeight="1">
      <c r="A19" s="39">
        <v>1</v>
      </c>
      <c r="B19" s="39" t="s">
        <v>241</v>
      </c>
      <c r="C19" s="39" t="s">
        <v>242</v>
      </c>
    </row>
    <row r="20" spans="1:3" ht="15" customHeight="1">
      <c r="A20" s="39">
        <v>2</v>
      </c>
      <c r="B20" s="39" t="s">
        <v>243</v>
      </c>
      <c r="C20" s="39" t="s">
        <v>242</v>
      </c>
    </row>
    <row r="21" spans="1:3" ht="15" customHeight="1">
      <c r="A21" s="303" t="s">
        <v>257</v>
      </c>
      <c r="B21" s="304"/>
      <c r="C21" s="305"/>
    </row>
    <row r="22" spans="1:3" ht="15" customHeight="1">
      <c r="A22" s="39">
        <v>1</v>
      </c>
      <c r="B22" s="96" t="s">
        <v>147</v>
      </c>
      <c r="C22" s="39"/>
    </row>
    <row r="23" spans="1:3" ht="15" customHeight="1">
      <c r="A23" s="303" t="s">
        <v>271</v>
      </c>
      <c r="B23" s="304"/>
      <c r="C23" s="305"/>
    </row>
    <row r="24" spans="1:3" ht="15" customHeight="1">
      <c r="A24" s="39">
        <v>1</v>
      </c>
      <c r="B24" s="96" t="s">
        <v>147</v>
      </c>
      <c r="C24" s="39"/>
    </row>
    <row r="25" spans="1:3" ht="15" customHeight="1">
      <c r="A25" s="303" t="s">
        <v>298</v>
      </c>
      <c r="B25" s="304"/>
      <c r="C25" s="305"/>
    </row>
    <row r="26" spans="1:3" ht="15" customHeight="1">
      <c r="A26" s="39">
        <v>1</v>
      </c>
      <c r="B26" s="96" t="s">
        <v>147</v>
      </c>
      <c r="C26" s="39"/>
    </row>
    <row r="27" spans="1:3" ht="15" customHeight="1">
      <c r="A27" s="303" t="s">
        <v>308</v>
      </c>
      <c r="B27" s="304"/>
      <c r="C27" s="305"/>
    </row>
    <row r="28" spans="1:3" ht="15" customHeight="1">
      <c r="A28" s="39">
        <v>1</v>
      </c>
      <c r="B28" s="96" t="s">
        <v>147</v>
      </c>
      <c r="C28" s="39"/>
    </row>
    <row r="29" spans="1:3" ht="15" customHeight="1">
      <c r="A29" s="303" t="s">
        <v>329</v>
      </c>
      <c r="B29" s="304"/>
      <c r="C29" s="305"/>
    </row>
    <row r="30" spans="1:3" ht="15" customHeight="1">
      <c r="A30" s="39">
        <v>1</v>
      </c>
      <c r="B30" s="96" t="s">
        <v>147</v>
      </c>
      <c r="C30" s="39"/>
    </row>
    <row r="31" spans="1:3" ht="15" customHeight="1">
      <c r="A31" s="303" t="s">
        <v>355</v>
      </c>
      <c r="B31" s="304"/>
      <c r="C31" s="305"/>
    </row>
    <row r="32" spans="1:3" ht="15" customHeight="1">
      <c r="A32" s="39">
        <v>1</v>
      </c>
      <c r="B32" s="96" t="s">
        <v>147</v>
      </c>
      <c r="C32" s="39"/>
    </row>
    <row r="33" spans="1:3" ht="15" customHeight="1">
      <c r="A33" s="303" t="s">
        <v>377</v>
      </c>
      <c r="B33" s="304"/>
      <c r="C33" s="305"/>
    </row>
    <row r="34" spans="1:3" ht="15" customHeight="1">
      <c r="A34" s="39">
        <v>1</v>
      </c>
      <c r="B34" s="96" t="s">
        <v>147</v>
      </c>
      <c r="C34" s="39"/>
    </row>
  </sheetData>
  <sheetProtection/>
  <mergeCells count="13">
    <mergeCell ref="A3:C3"/>
    <mergeCell ref="A7:C7"/>
    <mergeCell ref="A9:C9"/>
    <mergeCell ref="A12:C12"/>
    <mergeCell ref="A31:C31"/>
    <mergeCell ref="A33:C33"/>
    <mergeCell ref="A29:C29"/>
    <mergeCell ref="A16:C16"/>
    <mergeCell ref="A18:C18"/>
    <mergeCell ref="A21:C21"/>
    <mergeCell ref="A23:C23"/>
    <mergeCell ref="A25:C25"/>
    <mergeCell ref="A27:C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Frąckiewicz Wojciech</cp:lastModifiedBy>
  <cp:lastPrinted>2019-10-14T13:24:17Z</cp:lastPrinted>
  <dcterms:created xsi:type="dcterms:W3CDTF">2004-04-21T13:58:08Z</dcterms:created>
  <dcterms:modified xsi:type="dcterms:W3CDTF">2019-11-04T16:19:59Z</dcterms:modified>
  <cp:category/>
  <cp:version/>
  <cp:contentType/>
  <cp:contentStatus/>
</cp:coreProperties>
</file>